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240" yWindow="2550" windowWidth="15480" windowHeight="9300"/>
  </bookViews>
  <sheets>
    <sheet name="Октябрс. №1" sheetId="1" r:id="rId1"/>
  </sheets>
  <definedNames>
    <definedName name="_xlnm.Print_Area" localSheetId="0">'Октябрс. №1'!$A$1:$G$383</definedName>
  </definedNames>
  <calcPr calcId="124519"/>
</workbook>
</file>

<file path=xl/calcChain.xml><?xml version="1.0" encoding="utf-8"?>
<calcChain xmlns="http://schemas.openxmlformats.org/spreadsheetml/2006/main">
  <c r="F374" i="1"/>
  <c r="E374"/>
  <c r="D374"/>
  <c r="C374" s="1"/>
  <c r="F373"/>
  <c r="E373"/>
  <c r="D373"/>
  <c r="C373" s="1"/>
  <c r="G371"/>
  <c r="F371"/>
  <c r="E371"/>
  <c r="D371"/>
  <c r="C371"/>
  <c r="F370"/>
  <c r="E370"/>
  <c r="D370"/>
  <c r="C370"/>
  <c r="F369"/>
  <c r="E369"/>
  <c r="D369"/>
  <c r="C369"/>
  <c r="E368"/>
  <c r="D368"/>
  <c r="F367"/>
  <c r="E367"/>
  <c r="D367"/>
  <c r="C367" s="1"/>
  <c r="F366"/>
  <c r="E366"/>
  <c r="D366"/>
  <c r="C366"/>
  <c r="F365"/>
  <c r="E365"/>
  <c r="D365"/>
  <c r="C365"/>
  <c r="F364"/>
  <c r="E364"/>
  <c r="D364"/>
  <c r="C364"/>
  <c r="G362"/>
  <c r="E362"/>
  <c r="D362"/>
  <c r="F361"/>
  <c r="E361"/>
  <c r="D361"/>
  <c r="C361" s="1"/>
  <c r="F360"/>
  <c r="E360"/>
  <c r="D360"/>
  <c r="C360" s="1"/>
  <c r="F359"/>
  <c r="E359"/>
  <c r="D359"/>
  <c r="C359"/>
  <c r="G357"/>
  <c r="F357"/>
  <c r="E357"/>
  <c r="D357"/>
  <c r="C357" s="1"/>
  <c r="F354"/>
  <c r="E354"/>
  <c r="D354"/>
  <c r="C354" s="1"/>
  <c r="F353"/>
  <c r="E353"/>
  <c r="D353"/>
  <c r="C353" s="1"/>
  <c r="F352"/>
  <c r="E352"/>
  <c r="D352"/>
  <c r="C352" s="1"/>
  <c r="F351"/>
  <c r="E351"/>
  <c r="D351"/>
  <c r="C351" s="1"/>
  <c r="F349"/>
  <c r="E349"/>
  <c r="D349"/>
  <c r="C349" s="1"/>
  <c r="F348"/>
  <c r="E348"/>
  <c r="D348"/>
  <c r="C348" s="1"/>
  <c r="F346"/>
  <c r="E346"/>
  <c r="F345"/>
  <c r="E345"/>
  <c r="D345"/>
  <c r="D339"/>
  <c r="G335"/>
  <c r="F335"/>
  <c r="E335"/>
  <c r="D335"/>
  <c r="C335" s="1"/>
  <c r="C334"/>
  <c r="C333"/>
  <c r="G331"/>
  <c r="F331"/>
  <c r="E331"/>
  <c r="E329" s="1"/>
  <c r="D331"/>
  <c r="C331"/>
  <c r="C325"/>
  <c r="C323"/>
  <c r="C320"/>
  <c r="C319"/>
  <c r="D313"/>
  <c r="G309"/>
  <c r="F309"/>
  <c r="E309"/>
  <c r="D309"/>
  <c r="C309"/>
  <c r="C308"/>
  <c r="C307"/>
  <c r="G305"/>
  <c r="F305"/>
  <c r="E305"/>
  <c r="D305"/>
  <c r="C305" s="1"/>
  <c r="E303"/>
  <c r="E313" s="1"/>
  <c r="C299"/>
  <c r="C297"/>
  <c r="C294"/>
  <c r="C293"/>
  <c r="C286"/>
  <c r="G283"/>
  <c r="F283"/>
  <c r="E283"/>
  <c r="D283"/>
  <c r="C282"/>
  <c r="C281"/>
  <c r="G279"/>
  <c r="F279"/>
  <c r="E279"/>
  <c r="E277" s="1"/>
  <c r="D279"/>
  <c r="C279"/>
  <c r="C273"/>
  <c r="C271"/>
  <c r="C268"/>
  <c r="C267"/>
  <c r="C260"/>
  <c r="C259"/>
  <c r="G257"/>
  <c r="F257"/>
  <c r="E257"/>
  <c r="D257"/>
  <c r="C257"/>
  <c r="C256"/>
  <c r="C255"/>
  <c r="G253"/>
  <c r="F253"/>
  <c r="E253"/>
  <c r="D253"/>
  <c r="C253" s="1"/>
  <c r="E251"/>
  <c r="E261" s="1"/>
  <c r="C250"/>
  <c r="C247"/>
  <c r="C245"/>
  <c r="C244"/>
  <c r="C242"/>
  <c r="C241"/>
  <c r="C234"/>
  <c r="C233"/>
  <c r="G231"/>
  <c r="F231"/>
  <c r="E231"/>
  <c r="D231"/>
  <c r="C231"/>
  <c r="C230"/>
  <c r="C229"/>
  <c r="C228"/>
  <c r="C227"/>
  <c r="C226"/>
  <c r="C225"/>
  <c r="G223"/>
  <c r="F223"/>
  <c r="E223"/>
  <c r="D223"/>
  <c r="C223" s="1"/>
  <c r="C222"/>
  <c r="C221"/>
  <c r="C220"/>
  <c r="G218"/>
  <c r="F218"/>
  <c r="E218"/>
  <c r="D218"/>
  <c r="C218" s="1"/>
  <c r="E216"/>
  <c r="E235" s="1"/>
  <c r="C212"/>
  <c r="C210"/>
  <c r="C209"/>
  <c r="D207"/>
  <c r="D346" s="1"/>
  <c r="C346" s="1"/>
  <c r="C206"/>
  <c r="C199"/>
  <c r="C198"/>
  <c r="G196"/>
  <c r="F196"/>
  <c r="E196"/>
  <c r="D196"/>
  <c r="C196" s="1"/>
  <c r="C195"/>
  <c r="C194"/>
  <c r="G192"/>
  <c r="F192"/>
  <c r="E192"/>
  <c r="D192"/>
  <c r="C192"/>
  <c r="F190"/>
  <c r="F355" s="1"/>
  <c r="E190"/>
  <c r="E200" s="1"/>
  <c r="C187"/>
  <c r="C186"/>
  <c r="C184"/>
  <c r="C181"/>
  <c r="C180"/>
  <c r="D174"/>
  <c r="C173"/>
  <c r="G170"/>
  <c r="F170"/>
  <c r="E170"/>
  <c r="D170"/>
  <c r="C170" s="1"/>
  <c r="E168"/>
  <c r="E174" s="1"/>
  <c r="C168"/>
  <c r="C167"/>
  <c r="C164"/>
  <c r="C162"/>
  <c r="C159"/>
  <c r="C158"/>
  <c r="C151"/>
  <c r="C150"/>
  <c r="G148"/>
  <c r="F148"/>
  <c r="F368" s="1"/>
  <c r="E148"/>
  <c r="D148"/>
  <c r="C148"/>
  <c r="C147"/>
  <c r="G145"/>
  <c r="F145"/>
  <c r="E145"/>
  <c r="D145"/>
  <c r="C145" s="1"/>
  <c r="E143"/>
  <c r="E152" s="1"/>
  <c r="D143"/>
  <c r="D152" s="1"/>
  <c r="C152" s="1"/>
  <c r="C143"/>
  <c r="C139"/>
  <c r="C137"/>
  <c r="C136"/>
  <c r="C134"/>
  <c r="C133"/>
  <c r="C126"/>
  <c r="C125"/>
  <c r="G123"/>
  <c r="F123"/>
  <c r="E123"/>
  <c r="D123"/>
  <c r="C123" s="1"/>
  <c r="C122"/>
  <c r="C121"/>
  <c r="C120"/>
  <c r="C119"/>
  <c r="C118"/>
  <c r="C117"/>
  <c r="G115"/>
  <c r="F115"/>
  <c r="E115"/>
  <c r="D115"/>
  <c r="C115"/>
  <c r="C114"/>
  <c r="C113"/>
  <c r="C112"/>
  <c r="G110"/>
  <c r="F110"/>
  <c r="E110"/>
  <c r="E108" s="1"/>
  <c r="E127" s="1"/>
  <c r="D110"/>
  <c r="C110"/>
  <c r="D108"/>
  <c r="C107"/>
  <c r="C104"/>
  <c r="C102"/>
  <c r="C101"/>
  <c r="C99"/>
  <c r="C98"/>
  <c r="C91"/>
  <c r="C90"/>
  <c r="G88"/>
  <c r="F88"/>
  <c r="E88"/>
  <c r="D88"/>
  <c r="C88"/>
  <c r="C86"/>
  <c r="C84"/>
  <c r="G82"/>
  <c r="F82"/>
  <c r="E82"/>
  <c r="D82"/>
  <c r="C82" s="1"/>
  <c r="C81"/>
  <c r="C80"/>
  <c r="E79"/>
  <c r="C79" s="1"/>
  <c r="C78"/>
  <c r="C77"/>
  <c r="C75"/>
  <c r="G73"/>
  <c r="F73"/>
  <c r="E73"/>
  <c r="D73"/>
  <c r="C73" s="1"/>
  <c r="E71"/>
  <c r="C71" s="1"/>
  <c r="C67"/>
  <c r="C65"/>
  <c r="C62"/>
  <c r="C61"/>
  <c r="C283" l="1"/>
  <c r="E287"/>
  <c r="C287" s="1"/>
  <c r="C277"/>
  <c r="C313"/>
  <c r="C368"/>
  <c r="F362"/>
  <c r="C362" s="1"/>
  <c r="E339"/>
  <c r="C339" s="1"/>
  <c r="C329"/>
  <c r="C174"/>
  <c r="F375"/>
  <c r="C190"/>
  <c r="F200"/>
  <c r="D200" s="1"/>
  <c r="C200" s="1"/>
  <c r="C207"/>
  <c r="D216"/>
  <c r="C216" s="1"/>
  <c r="D251"/>
  <c r="C303"/>
  <c r="C345"/>
  <c r="E355"/>
  <c r="E375" s="1"/>
  <c r="C108"/>
  <c r="D127"/>
  <c r="C127" s="1"/>
  <c r="D235"/>
  <c r="C235" s="1"/>
  <c r="D261" l="1"/>
  <c r="C261" s="1"/>
  <c r="C251"/>
  <c r="D355"/>
  <c r="C355" l="1"/>
  <c r="D375"/>
  <c r="C375" s="1"/>
</calcChain>
</file>

<file path=xl/sharedStrings.xml><?xml version="1.0" encoding="utf-8"?>
<sst xmlns="http://schemas.openxmlformats.org/spreadsheetml/2006/main" count="660" uniqueCount="126">
  <si>
    <t xml:space="preserve"> УТВЕРЖДАЮ</t>
  </si>
  <si>
    <t xml:space="preserve">                                                                            Начальник управления</t>
  </si>
  <si>
    <r>
      <t xml:space="preserve">       </t>
    </r>
    <r>
      <rPr>
        <sz val="13"/>
        <rFont val="Times New Roman"/>
        <family val="1"/>
        <charset val="204"/>
      </rPr>
      <t xml:space="preserve">                                                                 ___________Г. А.Рогова</t>
    </r>
  </si>
  <si>
    <t xml:space="preserve"> </t>
  </si>
  <si>
    <t xml:space="preserve"> «31»  декабря 2015 г.</t>
  </si>
  <si>
    <t>План финансово-хозяйственной деятельности</t>
  </si>
  <si>
    <t xml:space="preserve">на 2016 год </t>
  </si>
  <si>
    <t>Форма по КФД</t>
  </si>
  <si>
    <t>Дата</t>
  </si>
  <si>
    <t>Муниципальное бюджетное общеобразовательное учреждение "Октябрьская основная общеобразовательная школа №1 Вязниковского района Владимирской области"</t>
  </si>
  <si>
    <t>по ОКПО</t>
  </si>
  <si>
    <t>ИНН / КПП</t>
  </si>
  <si>
    <t>Единица измерения: руб.</t>
  </si>
  <si>
    <t>по ОКЕИ</t>
  </si>
  <si>
    <t>Наименование Учредителя</t>
  </si>
  <si>
    <t>Управление образования администрации муниципального образования Вязниковский район Владимирской области</t>
  </si>
  <si>
    <t>Адрес фактического местонахождения муниципального учреждения</t>
  </si>
  <si>
    <t>601420, Владимирская область, Вязниковский район, поселок Октябрьский, улица Маяковского, дом №1б</t>
  </si>
  <si>
    <t xml:space="preserve">              </t>
  </si>
  <si>
    <r>
      <t>1.</t>
    </r>
    <r>
      <rPr>
        <b/>
        <sz val="7"/>
        <rFont val="Times New Roman"/>
        <family val="1"/>
        <charset val="204"/>
      </rPr>
      <t xml:space="preserve">     </t>
    </r>
    <r>
      <rPr>
        <b/>
        <sz val="14"/>
        <rFont val="Times New Roman"/>
        <family val="1"/>
        <charset val="204"/>
      </rPr>
      <t>Сведения о деятельности муниципального учреждения:</t>
    </r>
  </si>
  <si>
    <r>
      <t>1.1.</t>
    </r>
    <r>
      <rPr>
        <b/>
        <sz val="7"/>
        <rFont val="Times New Roman"/>
        <family val="1"/>
        <charset val="204"/>
      </rPr>
      <t xml:space="preserve">          </t>
    </r>
    <r>
      <rPr>
        <b/>
        <sz val="14"/>
        <rFont val="Times New Roman"/>
        <family val="1"/>
        <charset val="204"/>
      </rPr>
      <t>Цели деятельности муниципального учреждения:</t>
    </r>
  </si>
  <si>
    <t>1.1.1.Формирование общей культуры личности обучающихся на основе усвоения обязательного минимума содержания общеобразовательных программ; создание условий, гарантирующих охрану и укрепление здоровья учащихся;  адаптация к жизни в обществе;создание основы для осознанного выбора и последующего освоения профессиональных образовательных программ; 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жизни.</t>
  </si>
  <si>
    <r>
      <t>1.2.</t>
    </r>
    <r>
      <rPr>
        <b/>
        <sz val="7"/>
        <rFont val="Times New Roman"/>
        <family val="1"/>
        <charset val="204"/>
      </rPr>
      <t xml:space="preserve">          </t>
    </r>
    <r>
      <rPr>
        <b/>
        <sz val="14"/>
        <rFont val="Times New Roman"/>
        <family val="1"/>
        <charset val="204"/>
      </rPr>
      <t>Виды деятельности муниципального учреждения:</t>
    </r>
  </si>
  <si>
    <t>Общеобразовательные программы дошкольного, начального общего образования, основного общего  образования; реализация дополнительных образовательных программ и оказание дополнительных образовательных услуг</t>
  </si>
  <si>
    <r>
      <t>1.3.</t>
    </r>
    <r>
      <rPr>
        <b/>
        <sz val="7"/>
        <rFont val="Times New Roman"/>
        <family val="1"/>
        <charset val="204"/>
      </rPr>
      <t xml:space="preserve">          </t>
    </r>
    <r>
      <rPr>
        <b/>
        <sz val="14"/>
        <rFont val="Times New Roman"/>
        <family val="1"/>
        <charset val="204"/>
      </rPr>
      <t>Перечень услуг (работ), осуществляемых на платной основе:</t>
    </r>
  </si>
  <si>
    <t>Родительская плата за питание учащихся, дополнительные образовательные услуги</t>
  </si>
  <si>
    <r>
      <t>2.</t>
    </r>
    <r>
      <rPr>
        <sz val="7"/>
        <rFont val="Times New Roman"/>
        <family val="1"/>
        <charset val="204"/>
      </rPr>
      <t xml:space="preserve">                 </t>
    </r>
    <r>
      <rPr>
        <sz val="14"/>
        <rFont val="Times New Roman"/>
        <family val="1"/>
        <charset val="204"/>
      </rPr>
      <t>Показатели финансового состояния учреждения</t>
    </r>
  </si>
  <si>
    <t>Наименование показателя</t>
  </si>
  <si>
    <t>Сумма</t>
  </si>
  <si>
    <t>1. Нефинансовые активы, всего:</t>
  </si>
  <si>
    <t>из них:</t>
  </si>
  <si>
    <t>1.1. Общая балансовая стоимость недвижимого муниципального имущества, всего:</t>
  </si>
  <si>
    <t>в том числе:</t>
  </si>
  <si>
    <t>1.1.1. Стоимость имущества, закреплённого собственником имущества за муниципальным учреждением на праве оперативного управления</t>
  </si>
  <si>
    <t>1.1.2. Стоимость имущества, приобретённого муниципальным учреждением за счёт выделенных собственником имущества учреждения средств</t>
  </si>
  <si>
    <t>1.1.3. Стоимость имущества, приобретённого муниципальным учреждением за счёт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</si>
  <si>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</si>
  <si>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всего: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</si>
  <si>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</si>
  <si>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</si>
  <si>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2.Финансовые активы, всего:</t>
  </si>
  <si>
    <t>2.1. Дебиторская задолженность за счёт субсидии, полученной из районного бюджета</t>
  </si>
  <si>
    <t>2.2. Дебиторская задолженность по выданным авансам, полученным за счёт средств районного бюджета, всего:</t>
  </si>
  <si>
    <t>2.3. Дебиторская задолженность по выданным авансам за счёт доходов, полученных от  платной и иной приносящей доход деятельности, всего:</t>
  </si>
  <si>
    <t>3. Обязательства, всего:</t>
  </si>
  <si>
    <t>3.1. Просроченная кредиторская задолженность</t>
  </si>
  <si>
    <t>3.2. Кредиторская задолженность по расчётам с поставщиками и подрядчиками за счёт средств районного бюджета, всего:</t>
  </si>
  <si>
    <t>3.3. Кредиторская задолженность по расчётам с поставщиками и подрядчиками за счёт доходов, полученных от  платной и иной приносящей доход деятельности, всего:</t>
  </si>
  <si>
    <t>3.                 Показатели по поступлениям и выплатам учреждения</t>
  </si>
  <si>
    <t>3.1. Реализация основных общеобразовательных программ общеобразовательными учреждениями за счет субвенции из областного бюджета</t>
  </si>
  <si>
    <t>Код по бюджетной классификации операции сектора государст-венного управления</t>
  </si>
  <si>
    <t>Всего</t>
  </si>
  <si>
    <t xml:space="preserve">собст-венные доходы </t>
  </si>
  <si>
    <t xml:space="preserve">субсидия на выполнение государственного задания (выполнение работ) </t>
  </si>
  <si>
    <t xml:space="preserve">субсидия на иные цели** </t>
  </si>
  <si>
    <t xml:space="preserve">бюджетные ивестиции </t>
  </si>
  <si>
    <t>Планируемый остаток средств на начало планируемого года</t>
  </si>
  <si>
    <t>Х</t>
  </si>
  <si>
    <t>Поступления, всего:</t>
  </si>
  <si>
    <t>Доходы от оказания платных услуг (работ)</t>
  </si>
  <si>
    <t>Прочие доходы</t>
  </si>
  <si>
    <t>180</t>
  </si>
  <si>
    <t xml:space="preserve">                 из них:</t>
  </si>
  <si>
    <t>субсидии на выполнение муниципального задания</t>
  </si>
  <si>
    <t>субсидии на иные цели</t>
  </si>
  <si>
    <t>бюджетные инвестиции</t>
  </si>
  <si>
    <t>Иные доходы</t>
  </si>
  <si>
    <t>Выплаты, всего:</t>
  </si>
  <si>
    <t>900</t>
  </si>
  <si>
    <t>Оплата труда и начисления на выплаты по оплате труда, всего:</t>
  </si>
  <si>
    <t>210</t>
  </si>
  <si>
    <t>Заработная плата</t>
  </si>
  <si>
    <t>211</t>
  </si>
  <si>
    <t>в том числе централизованный фонд</t>
  </si>
  <si>
    <t>211.1</t>
  </si>
  <si>
    <t>Заработная плата руководителя учреждения</t>
  </si>
  <si>
    <t>211.2</t>
  </si>
  <si>
    <t>Заработная плата заместителя руководителя учреждения, главного бухгалтера</t>
  </si>
  <si>
    <t>211.3</t>
  </si>
  <si>
    <t>Заработная плата остального персонала</t>
  </si>
  <si>
    <t>211.4</t>
  </si>
  <si>
    <t>Прочие выплаты</t>
  </si>
  <si>
    <t>212</t>
  </si>
  <si>
    <t>Начисления на выплаты по оплате труда</t>
  </si>
  <si>
    <t>213</t>
  </si>
  <si>
    <t>Оплата работ, услуг, всего</t>
  </si>
  <si>
    <t>220</t>
  </si>
  <si>
    <t>Услуги связи</t>
  </si>
  <si>
    <t>221</t>
  </si>
  <si>
    <t>Транспортные услуги</t>
  </si>
  <si>
    <t>222</t>
  </si>
  <si>
    <t>Работы, услуги по содержанию имущества</t>
  </si>
  <si>
    <t>225</t>
  </si>
  <si>
    <t>Прочие работы, услуги</t>
  </si>
  <si>
    <t>226</t>
  </si>
  <si>
    <t>Поступление нефинансовых активов, всего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</si>
  <si>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</si>
  <si>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</si>
  <si>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</si>
  <si>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</si>
  <si>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</si>
  <si>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Планируемый остаток средств на конец планируемого года</t>
  </si>
  <si>
    <t>X</t>
  </si>
  <si>
    <t>Справочно:</t>
  </si>
  <si>
    <t>Объём публичных обязательств по бюджетной смете иного получателя средств районного бюджета, всего</t>
  </si>
  <si>
    <t>3.2. Программа "Развитие общего и дополнительного  образования в Вязниковском районе  на 2016-2020 годы"</t>
  </si>
  <si>
    <t>Коммунальные услуги</t>
  </si>
  <si>
    <t>223</t>
  </si>
  <si>
    <t>Прочие расходы</t>
  </si>
  <si>
    <t>290</t>
  </si>
  <si>
    <t>3.3. Организация питания в образовательных организациях, реализующих основные общеобразовательные программы за счет средств местного бюджета</t>
  </si>
  <si>
    <t>3.4. Организация питания в образовательных организациях, реализующих основные общеобразовательные программы за счет субсидии из областного бюджета</t>
  </si>
  <si>
    <t>3.5. Комплексная безопасность образовательного учреждения на 2014-2016 годы</t>
  </si>
  <si>
    <t>3.6. Школы-детские сады,школы начальные, неполные средние и средние за счет местного бюджета</t>
  </si>
  <si>
    <t>3.7. Программа "Оздоровление детей и подростков в каникулярное время"                                за счет средств местного бюджета</t>
  </si>
  <si>
    <t>3.8. Программа "Оздоровление детей и подростков в каникулярное время"                                за счет средств областного бюджета</t>
  </si>
  <si>
    <t xml:space="preserve">Пособия по социальной помощи населению </t>
  </si>
  <si>
    <t xml:space="preserve">3.9. Организация временного трудоустройства несовершеннолетних граждан </t>
  </si>
  <si>
    <t>3.10. Программа "Энергосбережение и повышение энергетической эффективности образовательных учреждений</t>
  </si>
  <si>
    <t xml:space="preserve">СВОД  ПФХД </t>
  </si>
  <si>
    <t>Директор                                                            ______________Е.В.Спирина</t>
  </si>
  <si>
    <t>Главный бухгалтер                                             ______________Ю.С.Варакина</t>
  </si>
  <si>
    <t xml:space="preserve">Исполнитель    </t>
  </si>
  <si>
    <t xml:space="preserve">Начальник планово-экономического отдела      ______________Л.М.Субботина                                                                                 </t>
  </si>
  <si>
    <t>тел. 8(49233)2-57-00</t>
  </si>
  <si>
    <t>«31» декабря  2015г.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</si>
</sst>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Arial Cyr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 Narrow"/>
      <family val="2"/>
      <charset val="204"/>
    </font>
    <font>
      <b/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4"/>
      <name val="Courier New"/>
      <family val="3"/>
      <charset val="204"/>
    </font>
    <font>
      <sz val="14"/>
      <name val="Courier New"/>
      <family val="3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1" fillId="0" borderId="0" xfId="0" applyFont="1"/>
    <xf numFmtId="0" fontId="7" fillId="0" borderId="0" xfId="0" applyFont="1" applyAlignment="1">
      <alignment horizontal="justify" vertical="top" wrapText="1"/>
    </xf>
    <xf numFmtId="0" fontId="7" fillId="0" borderId="2" xfId="0" applyFont="1" applyBorder="1" applyAlignment="1">
      <alignment horizontal="justify" vertical="top" wrapText="1"/>
    </xf>
    <xf numFmtId="0" fontId="7" fillId="0" borderId="0" xfId="0" applyFont="1" applyBorder="1" applyAlignment="1">
      <alignment vertical="top" wrapText="1"/>
    </xf>
    <xf numFmtId="14" fontId="7" fillId="0" borderId="3" xfId="0" applyNumberFormat="1" applyFont="1" applyBorder="1" applyAlignment="1">
      <alignment horizontal="justify" vertical="top" wrapText="1"/>
    </xf>
    <xf numFmtId="0" fontId="7" fillId="0" borderId="0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0" fontId="2" fillId="0" borderId="0" xfId="0" applyFont="1"/>
    <xf numFmtId="0" fontId="7" fillId="0" borderId="8" xfId="0" applyFont="1" applyBorder="1" applyAlignment="1">
      <alignment horizontal="center" vertical="top" wrapText="1"/>
    </xf>
    <xf numFmtId="2" fontId="11" fillId="0" borderId="8" xfId="0" applyNumberFormat="1" applyFont="1" applyBorder="1" applyAlignment="1">
      <alignment vertical="top" wrapText="1"/>
    </xf>
    <xf numFmtId="2" fontId="8" fillId="0" borderId="8" xfId="0" applyNumberFormat="1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top" wrapText="1"/>
    </xf>
    <xf numFmtId="0" fontId="13" fillId="0" borderId="15" xfId="0" applyFont="1" applyBorder="1" applyAlignment="1">
      <alignment horizontal="center" wrapText="1"/>
    </xf>
    <xf numFmtId="2" fontId="13" fillId="0" borderId="3" xfId="0" applyNumberFormat="1" applyFont="1" applyBorder="1" applyAlignment="1">
      <alignment horizontal="center" wrapText="1"/>
    </xf>
    <xf numFmtId="0" fontId="7" fillId="0" borderId="14" xfId="0" applyFont="1" applyBorder="1" applyAlignment="1">
      <alignment vertical="top" wrapText="1"/>
    </xf>
    <xf numFmtId="0" fontId="13" fillId="0" borderId="3" xfId="0" applyFont="1" applyBorder="1" applyAlignment="1">
      <alignment horizontal="center" wrapText="1"/>
    </xf>
    <xf numFmtId="0" fontId="7" fillId="0" borderId="8" xfId="0" applyFont="1" applyBorder="1" applyAlignment="1">
      <alignment vertical="top" wrapText="1"/>
    </xf>
    <xf numFmtId="0" fontId="14" fillId="0" borderId="3" xfId="0" applyFont="1" applyBorder="1" applyAlignment="1">
      <alignment horizontal="center" vertical="center" wrapText="1"/>
    </xf>
    <xf numFmtId="0" fontId="15" fillId="0" borderId="14" xfId="0" applyFont="1" applyBorder="1" applyAlignment="1">
      <alignment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wrapText="1"/>
    </xf>
    <xf numFmtId="2" fontId="13" fillId="0" borderId="2" xfId="0" applyNumberFormat="1" applyFont="1" applyBorder="1" applyAlignment="1">
      <alignment horizontal="center" wrapText="1"/>
    </xf>
    <xf numFmtId="2" fontId="13" fillId="0" borderId="15" xfId="0" applyNumberFormat="1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2" fontId="1" fillId="0" borderId="8" xfId="0" applyNumberFormat="1" applyFont="1" applyBorder="1"/>
    <xf numFmtId="0" fontId="13" fillId="0" borderId="3" xfId="0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wrapText="1"/>
    </xf>
    <xf numFmtId="0" fontId="13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17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Border="1"/>
    <xf numFmtId="0" fontId="3" fillId="0" borderId="13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4" xfId="0" applyBorder="1"/>
    <xf numFmtId="0" fontId="8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2" fontId="19" fillId="0" borderId="3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tabColor indexed="9"/>
  </sheetPr>
  <dimension ref="A1:H386"/>
  <sheetViews>
    <sheetView tabSelected="1" view="pageBreakPreview" workbookViewId="0">
      <selection activeCell="G285" sqref="G285"/>
    </sheetView>
  </sheetViews>
  <sheetFormatPr defaultRowHeight="12.75"/>
  <cols>
    <col min="1" max="1" width="44.140625" customWidth="1"/>
    <col min="2" max="2" width="8.7109375" customWidth="1"/>
    <col min="3" max="3" width="12.5703125" customWidth="1"/>
    <col min="4" max="4" width="9.5703125" customWidth="1"/>
    <col min="5" max="5" width="11.5703125" customWidth="1"/>
    <col min="6" max="6" width="10.42578125" bestFit="1" customWidth="1"/>
    <col min="7" max="7" width="13.140625" customWidth="1"/>
  </cols>
  <sheetData>
    <row r="1" spans="1:8" ht="15" customHeight="1">
      <c r="A1" s="1"/>
    </row>
    <row r="2" spans="1:8" ht="17.25" customHeight="1">
      <c r="A2" s="2"/>
      <c r="B2" s="2"/>
      <c r="C2" s="2"/>
      <c r="D2" s="2"/>
      <c r="E2" s="75" t="s">
        <v>0</v>
      </c>
      <c r="F2" s="75"/>
      <c r="G2" s="75"/>
      <c r="H2" s="2"/>
    </row>
    <row r="3" spans="1:8" ht="18">
      <c r="A3" s="3"/>
      <c r="D3" s="4" t="s">
        <v>1</v>
      </c>
      <c r="E3" s="5"/>
      <c r="F3" s="5"/>
      <c r="G3" s="5"/>
    </row>
    <row r="4" spans="1:8" ht="27.75" customHeight="1">
      <c r="A4" s="1"/>
      <c r="D4" s="1" t="s">
        <v>2</v>
      </c>
      <c r="E4" s="5"/>
      <c r="F4" s="5"/>
      <c r="G4" s="5"/>
    </row>
    <row r="5" spans="1:8" ht="18">
      <c r="A5" s="3"/>
      <c r="D5" s="3" t="s">
        <v>3</v>
      </c>
      <c r="E5" s="5"/>
      <c r="F5" s="5"/>
      <c r="G5" s="5"/>
    </row>
    <row r="6" spans="1:8" ht="15.75" customHeight="1">
      <c r="A6" s="2"/>
      <c r="B6" s="2"/>
      <c r="C6" s="2"/>
      <c r="D6" s="2"/>
      <c r="E6" s="2" t="s">
        <v>4</v>
      </c>
      <c r="F6" s="2"/>
      <c r="G6" s="2"/>
      <c r="H6" s="2"/>
    </row>
    <row r="7" spans="1:8" ht="18.75">
      <c r="A7" s="1"/>
      <c r="D7" s="6"/>
    </row>
    <row r="8" spans="1:8" ht="20.25">
      <c r="A8" s="86" t="s">
        <v>5</v>
      </c>
      <c r="B8" s="86"/>
      <c r="C8" s="86"/>
      <c r="D8" s="86"/>
      <c r="E8" s="86"/>
      <c r="F8" s="86"/>
      <c r="G8" s="86"/>
      <c r="H8" s="2"/>
    </row>
    <row r="9" spans="1:8" ht="20.25">
      <c r="A9" s="86" t="s">
        <v>6</v>
      </c>
      <c r="B9" s="86"/>
      <c r="C9" s="86"/>
      <c r="D9" s="86"/>
      <c r="E9" s="86"/>
      <c r="F9" s="86"/>
      <c r="G9" s="86"/>
      <c r="H9" s="2"/>
    </row>
    <row r="10" spans="1:8" ht="19.5" thickBot="1">
      <c r="A10" s="1"/>
      <c r="D10" s="6"/>
    </row>
    <row r="11" spans="1:8" ht="16.5" customHeight="1" thickBot="1">
      <c r="A11" s="7"/>
      <c r="B11" s="7"/>
      <c r="C11" s="7"/>
      <c r="D11" s="7"/>
      <c r="E11" s="87" t="s">
        <v>7</v>
      </c>
      <c r="F11" s="88"/>
      <c r="G11" s="8"/>
    </row>
    <row r="12" spans="1:8" ht="15" customHeight="1" thickBot="1">
      <c r="A12" s="7"/>
      <c r="B12" s="7"/>
      <c r="C12" s="83"/>
      <c r="D12" s="83"/>
      <c r="E12" s="9"/>
      <c r="F12" s="9" t="s">
        <v>8</v>
      </c>
      <c r="G12" s="10">
        <v>42370</v>
      </c>
    </row>
    <row r="13" spans="1:8" ht="16.5" thickBot="1">
      <c r="A13" s="7"/>
      <c r="B13" s="7"/>
      <c r="C13" s="7"/>
      <c r="D13" s="7"/>
      <c r="E13" s="11"/>
      <c r="F13" s="12"/>
      <c r="G13" s="13"/>
    </row>
    <row r="14" spans="1:8" ht="16.5" thickBot="1">
      <c r="A14" s="7"/>
      <c r="B14" s="7"/>
      <c r="C14" s="7"/>
      <c r="D14" s="7"/>
      <c r="E14" s="11"/>
      <c r="F14" s="12"/>
      <c r="G14" s="13"/>
    </row>
    <row r="15" spans="1:8" ht="81" customHeight="1">
      <c r="A15" s="84" t="s">
        <v>9</v>
      </c>
      <c r="B15" s="84"/>
      <c r="C15" s="84"/>
      <c r="D15" s="84"/>
      <c r="E15" s="11"/>
      <c r="F15" s="14" t="s">
        <v>10</v>
      </c>
      <c r="G15" s="15">
        <v>21073374</v>
      </c>
    </row>
    <row r="16" spans="1:8" ht="16.5" thickBot="1">
      <c r="A16" s="7"/>
      <c r="B16" s="7"/>
      <c r="C16" s="7"/>
      <c r="D16" s="7"/>
      <c r="E16" s="11"/>
      <c r="F16" s="14"/>
      <c r="G16" s="13"/>
    </row>
    <row r="17" spans="1:7" ht="19.5" thickBot="1">
      <c r="A17" s="16" t="s">
        <v>11</v>
      </c>
      <c r="B17" s="82">
        <v>3312004246</v>
      </c>
      <c r="C17" s="82"/>
      <c r="D17" s="82">
        <v>331201001</v>
      </c>
      <c r="E17" s="82"/>
      <c r="F17" s="14"/>
      <c r="G17" s="13"/>
    </row>
    <row r="18" spans="1:7" ht="31.5" customHeight="1" thickBot="1">
      <c r="A18" s="83" t="s">
        <v>12</v>
      </c>
      <c r="B18" s="83"/>
      <c r="C18" s="16"/>
      <c r="D18" s="16"/>
      <c r="E18" s="17"/>
      <c r="F18" s="14" t="s">
        <v>13</v>
      </c>
      <c r="G18" s="18">
        <v>383</v>
      </c>
    </row>
    <row r="19" spans="1:7" ht="21" customHeight="1">
      <c r="A19" s="83" t="s">
        <v>14</v>
      </c>
      <c r="B19" s="83"/>
      <c r="C19" s="83"/>
      <c r="D19" s="16"/>
      <c r="E19" s="19"/>
      <c r="F19" s="20"/>
    </row>
    <row r="20" spans="1:7" ht="44.25" customHeight="1">
      <c r="A20" s="84" t="s">
        <v>15</v>
      </c>
      <c r="B20" s="85"/>
      <c r="C20" s="85"/>
      <c r="D20" s="85"/>
      <c r="E20" s="85"/>
      <c r="F20" s="20"/>
    </row>
    <row r="21" spans="1:7" ht="77.25" customHeight="1">
      <c r="A21" s="21" t="s">
        <v>16</v>
      </c>
      <c r="B21" s="82" t="s">
        <v>17</v>
      </c>
      <c r="C21" s="82"/>
      <c r="D21" s="82"/>
      <c r="E21" s="82"/>
      <c r="F21" s="20"/>
    </row>
    <row r="22" spans="1:7" ht="21" customHeight="1">
      <c r="A22" s="22" t="s">
        <v>18</v>
      </c>
    </row>
    <row r="23" spans="1:7" ht="21.75" customHeight="1">
      <c r="A23" s="79" t="s">
        <v>19</v>
      </c>
      <c r="B23" s="79"/>
      <c r="C23" s="79"/>
      <c r="D23" s="79"/>
      <c r="E23" s="79"/>
      <c r="F23" s="79"/>
      <c r="G23" s="79"/>
    </row>
    <row r="24" spans="1:7" ht="9" customHeight="1">
      <c r="A24" s="23"/>
      <c r="B24" s="23"/>
      <c r="C24" s="23"/>
      <c r="D24" s="23"/>
      <c r="E24" s="23"/>
      <c r="F24" s="23"/>
      <c r="G24" s="23"/>
    </row>
    <row r="25" spans="1:7" ht="18.75">
      <c r="A25" s="79" t="s">
        <v>20</v>
      </c>
      <c r="B25" s="79"/>
      <c r="C25" s="79"/>
      <c r="D25" s="79"/>
      <c r="E25" s="79"/>
      <c r="F25" s="79"/>
      <c r="G25" s="79"/>
    </row>
    <row r="26" spans="1:7" ht="135.75" customHeight="1">
      <c r="A26" s="80" t="s">
        <v>21</v>
      </c>
      <c r="B26" s="81"/>
      <c r="C26" s="81"/>
      <c r="D26" s="81"/>
      <c r="E26" s="81"/>
      <c r="F26" s="81"/>
      <c r="G26" s="81"/>
    </row>
    <row r="27" spans="1:7" ht="18.75">
      <c r="A27" s="79" t="s">
        <v>22</v>
      </c>
      <c r="B27" s="79"/>
      <c r="C27" s="79"/>
      <c r="D27" s="79"/>
      <c r="E27" s="79"/>
      <c r="F27" s="79"/>
      <c r="G27" s="79"/>
    </row>
    <row r="28" spans="1:7" ht="52.5" customHeight="1">
      <c r="A28" s="80" t="s">
        <v>23</v>
      </c>
      <c r="B28" s="80"/>
      <c r="C28" s="80"/>
      <c r="D28" s="80"/>
      <c r="E28" s="80"/>
      <c r="F28" s="80"/>
      <c r="G28" s="80"/>
    </row>
    <row r="29" spans="1:7" ht="18.75">
      <c r="A29" s="79" t="s">
        <v>24</v>
      </c>
      <c r="B29" s="79"/>
      <c r="C29" s="79"/>
      <c r="D29" s="79"/>
      <c r="E29" s="79"/>
      <c r="F29" s="79"/>
      <c r="G29" s="79"/>
    </row>
    <row r="30" spans="1:7" ht="21.75" customHeight="1">
      <c r="A30" s="74" t="s">
        <v>25</v>
      </c>
      <c r="B30" s="74"/>
      <c r="C30" s="74"/>
      <c r="D30" s="74"/>
      <c r="E30" s="74"/>
      <c r="F30" s="74"/>
      <c r="G30" s="74"/>
    </row>
    <row r="31" spans="1:7" ht="148.5" hidden="1" customHeight="1">
      <c r="A31" s="22"/>
    </row>
    <row r="32" spans="1:7" ht="18.75">
      <c r="A32" s="75" t="s">
        <v>26</v>
      </c>
      <c r="B32" s="75"/>
      <c r="C32" s="75"/>
      <c r="D32" s="75"/>
      <c r="E32" s="75"/>
      <c r="F32" s="75"/>
      <c r="G32" s="75"/>
    </row>
    <row r="33" spans="1:7" ht="27" customHeight="1" thickBot="1">
      <c r="A33" s="24"/>
    </row>
    <row r="34" spans="1:7" ht="19.5" thickBot="1">
      <c r="A34" s="76" t="s">
        <v>27</v>
      </c>
      <c r="B34" s="77"/>
      <c r="C34" s="77"/>
      <c r="D34" s="77"/>
      <c r="E34" s="77"/>
      <c r="F34" s="78"/>
      <c r="G34" s="25" t="s">
        <v>28</v>
      </c>
    </row>
    <row r="35" spans="1:7" ht="26.25" customHeight="1" thickBot="1">
      <c r="A35" s="68" t="s">
        <v>29</v>
      </c>
      <c r="B35" s="69"/>
      <c r="C35" s="69"/>
      <c r="D35" s="69"/>
      <c r="E35" s="69"/>
      <c r="F35" s="70"/>
      <c r="G35" s="26">
        <v>21206894.079999998</v>
      </c>
    </row>
    <row r="36" spans="1:7" ht="26.25" customHeight="1" thickBot="1">
      <c r="A36" s="68" t="s">
        <v>30</v>
      </c>
      <c r="B36" s="69"/>
      <c r="C36" s="69"/>
      <c r="D36" s="69"/>
      <c r="E36" s="69"/>
      <c r="F36" s="70"/>
      <c r="G36" s="27"/>
    </row>
    <row r="37" spans="1:7" ht="42.75" customHeight="1" thickBot="1">
      <c r="A37" s="68" t="s">
        <v>31</v>
      </c>
      <c r="B37" s="69"/>
      <c r="C37" s="69"/>
      <c r="D37" s="69"/>
      <c r="E37" s="69"/>
      <c r="F37" s="70"/>
      <c r="G37" s="26">
        <v>19955246.050000001</v>
      </c>
    </row>
    <row r="38" spans="1:7" ht="26.25" customHeight="1" thickBot="1">
      <c r="A38" s="68" t="s">
        <v>32</v>
      </c>
      <c r="B38" s="69"/>
      <c r="C38" s="69"/>
      <c r="D38" s="69"/>
      <c r="E38" s="69"/>
      <c r="F38" s="70"/>
      <c r="G38" s="27"/>
    </row>
    <row r="39" spans="1:7" ht="44.25" customHeight="1" thickBot="1">
      <c r="A39" s="68" t="s">
        <v>33</v>
      </c>
      <c r="B39" s="69"/>
      <c r="C39" s="69"/>
      <c r="D39" s="69"/>
      <c r="E39" s="69"/>
      <c r="F39" s="70"/>
      <c r="G39" s="26">
        <v>21206894.079999998</v>
      </c>
    </row>
    <row r="40" spans="1:7" ht="39" customHeight="1" thickBot="1">
      <c r="A40" s="68" t="s">
        <v>34</v>
      </c>
      <c r="B40" s="69"/>
      <c r="C40" s="69"/>
      <c r="D40" s="69"/>
      <c r="E40" s="69"/>
      <c r="F40" s="70"/>
      <c r="G40" s="26">
        <v>21132228.539999999</v>
      </c>
    </row>
    <row r="41" spans="1:7" ht="45.75" customHeight="1" thickBot="1">
      <c r="A41" s="68" t="s">
        <v>35</v>
      </c>
      <c r="B41" s="69"/>
      <c r="C41" s="69"/>
      <c r="D41" s="69"/>
      <c r="E41" s="69"/>
      <c r="F41" s="70"/>
      <c r="G41" s="26">
        <v>74665.539999999994</v>
      </c>
    </row>
    <row r="42" spans="1:7" ht="23.25" customHeight="1" thickBot="1">
      <c r="A42" s="68" t="s">
        <v>36</v>
      </c>
      <c r="B42" s="69"/>
      <c r="C42" s="69"/>
      <c r="D42" s="69"/>
      <c r="E42" s="69"/>
      <c r="F42" s="70"/>
      <c r="G42" s="26">
        <v>12195159.99</v>
      </c>
    </row>
    <row r="43" spans="1:7" ht="23.25" customHeight="1" thickBot="1">
      <c r="A43" s="68" t="s">
        <v>37</v>
      </c>
      <c r="B43" s="69"/>
      <c r="C43" s="69"/>
      <c r="D43" s="69"/>
      <c r="E43" s="69"/>
      <c r="F43" s="70"/>
      <c r="G43" s="26">
        <v>1251648.03</v>
      </c>
    </row>
    <row r="44" spans="1:7" ht="19.5" thickBot="1">
      <c r="A44" s="68" t="s">
        <v>32</v>
      </c>
      <c r="B44" s="69"/>
      <c r="C44" s="69"/>
      <c r="D44" s="69"/>
      <c r="E44" s="69"/>
      <c r="F44" s="70"/>
      <c r="G44" s="27"/>
    </row>
    <row r="45" spans="1:7" ht="24" customHeight="1" thickBot="1">
      <c r="A45" s="68" t="s">
        <v>38</v>
      </c>
      <c r="B45" s="69"/>
      <c r="C45" s="69"/>
      <c r="D45" s="69"/>
      <c r="E45" s="69"/>
      <c r="F45" s="70"/>
      <c r="G45" s="26">
        <v>1251581.95</v>
      </c>
    </row>
    <row r="46" spans="1:7" ht="29.25" customHeight="1" thickBot="1">
      <c r="A46" s="68" t="s">
        <v>39</v>
      </c>
      <c r="B46" s="69"/>
      <c r="C46" s="69"/>
      <c r="D46" s="69"/>
      <c r="E46" s="69"/>
      <c r="F46" s="70"/>
      <c r="G46" s="26">
        <v>41353.919999999998</v>
      </c>
    </row>
    <row r="47" spans="1:7" ht="33.75" customHeight="1" thickBot="1">
      <c r="A47" s="71" t="s">
        <v>40</v>
      </c>
      <c r="B47" s="72"/>
      <c r="C47" s="72"/>
      <c r="D47" s="72"/>
      <c r="E47" s="72"/>
      <c r="F47" s="73"/>
      <c r="G47" s="28"/>
    </row>
    <row r="48" spans="1:7" ht="24.75" customHeight="1" thickBot="1">
      <c r="A48" s="64" t="s">
        <v>30</v>
      </c>
      <c r="B48" s="65"/>
      <c r="C48" s="65"/>
      <c r="D48" s="65"/>
      <c r="E48" s="65"/>
      <c r="F48" s="66"/>
      <c r="G48" s="28"/>
    </row>
    <row r="49" spans="1:7" ht="46.5" customHeight="1" thickBot="1">
      <c r="A49" s="64" t="s">
        <v>41</v>
      </c>
      <c r="B49" s="65"/>
      <c r="C49" s="65"/>
      <c r="D49" s="65"/>
      <c r="E49" s="65"/>
      <c r="F49" s="66"/>
      <c r="G49" s="27">
        <v>0</v>
      </c>
    </row>
    <row r="50" spans="1:7" ht="39" customHeight="1" thickBot="1">
      <c r="A50" s="64" t="s">
        <v>42</v>
      </c>
      <c r="B50" s="65"/>
      <c r="C50" s="65"/>
      <c r="D50" s="65"/>
      <c r="E50" s="65"/>
      <c r="F50" s="66"/>
      <c r="G50" s="27">
        <v>0</v>
      </c>
    </row>
    <row r="51" spans="1:7" ht="42" customHeight="1" thickBot="1">
      <c r="A51" s="64" t="s">
        <v>43</v>
      </c>
      <c r="B51" s="65"/>
      <c r="C51" s="65"/>
      <c r="D51" s="65"/>
      <c r="E51" s="65"/>
      <c r="F51" s="66"/>
      <c r="G51" s="27">
        <v>0</v>
      </c>
    </row>
    <row r="52" spans="1:7" ht="25.5" customHeight="1" thickBot="1">
      <c r="A52" s="64" t="s">
        <v>44</v>
      </c>
      <c r="B52" s="65"/>
      <c r="C52" s="65"/>
      <c r="D52" s="65"/>
      <c r="E52" s="65"/>
      <c r="F52" s="66"/>
      <c r="G52" s="27">
        <v>0</v>
      </c>
    </row>
    <row r="53" spans="1:7" ht="19.5" thickBot="1">
      <c r="A53" s="64" t="s">
        <v>30</v>
      </c>
      <c r="B53" s="65"/>
      <c r="C53" s="65"/>
      <c r="D53" s="65"/>
      <c r="E53" s="65"/>
      <c r="F53" s="66"/>
      <c r="G53" s="28"/>
    </row>
    <row r="54" spans="1:7" ht="26.25" customHeight="1" thickBot="1">
      <c r="A54" s="64" t="s">
        <v>45</v>
      </c>
      <c r="B54" s="65"/>
      <c r="C54" s="65"/>
      <c r="D54" s="65"/>
      <c r="E54" s="65"/>
      <c r="F54" s="66"/>
      <c r="G54" s="27">
        <v>0</v>
      </c>
    </row>
    <row r="55" spans="1:7" ht="46.5" customHeight="1" thickBot="1">
      <c r="A55" s="64" t="s">
        <v>46</v>
      </c>
      <c r="B55" s="65"/>
      <c r="C55" s="65"/>
      <c r="D55" s="65"/>
      <c r="E55" s="65"/>
      <c r="F55" s="66"/>
      <c r="G55" s="27">
        <v>0</v>
      </c>
    </row>
    <row r="56" spans="1:7" ht="58.5" customHeight="1" thickBot="1">
      <c r="A56" s="64" t="s">
        <v>47</v>
      </c>
      <c r="B56" s="65"/>
      <c r="C56" s="65"/>
      <c r="D56" s="65"/>
      <c r="E56" s="65"/>
      <c r="F56" s="66"/>
      <c r="G56" s="27">
        <v>0</v>
      </c>
    </row>
    <row r="57" spans="1:7" ht="27.75" customHeight="1" thickBot="1">
      <c r="A57" s="67" t="s">
        <v>48</v>
      </c>
      <c r="B57" s="67"/>
      <c r="C57" s="67"/>
      <c r="D57" s="67"/>
      <c r="E57" s="67"/>
      <c r="F57" s="67"/>
      <c r="G57" s="67"/>
    </row>
    <row r="58" spans="1:7" ht="33.75" customHeight="1" thickBot="1">
      <c r="A58" s="63" t="s">
        <v>49</v>
      </c>
      <c r="B58" s="63"/>
      <c r="C58" s="63"/>
      <c r="D58" s="63"/>
      <c r="E58" s="63"/>
      <c r="F58" s="63"/>
      <c r="G58" s="63"/>
    </row>
    <row r="59" spans="1:7" ht="13.5" customHeight="1" thickBot="1">
      <c r="A59" s="56" t="s">
        <v>27</v>
      </c>
      <c r="B59" s="58" t="s">
        <v>50</v>
      </c>
      <c r="C59" s="56" t="s">
        <v>51</v>
      </c>
      <c r="D59" s="59" t="s">
        <v>32</v>
      </c>
      <c r="E59" s="60"/>
      <c r="F59" s="60"/>
      <c r="G59" s="61"/>
    </row>
    <row r="60" spans="1:7" ht="126" customHeight="1" thickBot="1">
      <c r="A60" s="62"/>
      <c r="B60" s="62"/>
      <c r="C60" s="62"/>
      <c r="D60" s="29" t="s">
        <v>52</v>
      </c>
      <c r="E60" s="29" t="s">
        <v>53</v>
      </c>
      <c r="F60" s="29" t="s">
        <v>54</v>
      </c>
      <c r="G60" s="29" t="s">
        <v>55</v>
      </c>
    </row>
    <row r="61" spans="1:7" ht="32.25" thickBot="1">
      <c r="A61" s="30" t="s">
        <v>56</v>
      </c>
      <c r="B61" s="31" t="s">
        <v>57</v>
      </c>
      <c r="C61" s="32">
        <f>D61+E61+F61+G61</f>
        <v>0</v>
      </c>
      <c r="D61" s="31"/>
      <c r="E61" s="31"/>
      <c r="F61" s="31"/>
      <c r="G61" s="31"/>
    </row>
    <row r="62" spans="1:7" ht="16.5" thickBot="1">
      <c r="A62" s="33" t="s">
        <v>58</v>
      </c>
      <c r="B62" s="34" t="s">
        <v>57</v>
      </c>
      <c r="C62" s="32">
        <f>D62+E62+F62+G62</f>
        <v>8451600</v>
      </c>
      <c r="D62" s="34"/>
      <c r="E62" s="32">
        <v>8451600</v>
      </c>
      <c r="F62" s="34"/>
      <c r="G62" s="34"/>
    </row>
    <row r="63" spans="1:7" ht="16.5" thickBot="1">
      <c r="A63" s="35" t="s">
        <v>32</v>
      </c>
      <c r="B63" s="36" t="s">
        <v>57</v>
      </c>
      <c r="C63" s="34"/>
      <c r="D63" s="34"/>
      <c r="E63" s="34"/>
      <c r="F63" s="34"/>
      <c r="G63" s="34"/>
    </row>
    <row r="64" spans="1:7" ht="16.5" thickBot="1">
      <c r="A64" s="35" t="s">
        <v>59</v>
      </c>
      <c r="B64" s="34">
        <v>130</v>
      </c>
      <c r="C64" s="32"/>
      <c r="D64" s="34"/>
      <c r="E64" s="32"/>
      <c r="F64" s="34"/>
      <c r="G64" s="34"/>
    </row>
    <row r="65" spans="1:7" ht="16.5" thickBot="1">
      <c r="A65" s="33" t="s">
        <v>60</v>
      </c>
      <c r="B65" s="34" t="s">
        <v>61</v>
      </c>
      <c r="C65" s="32">
        <f>D65+E65+F65+G65</f>
        <v>8451600</v>
      </c>
      <c r="D65" s="34"/>
      <c r="E65" s="32">
        <v>8451600</v>
      </c>
      <c r="F65" s="34"/>
      <c r="G65" s="34"/>
    </row>
    <row r="66" spans="1:7" ht="16.5" thickBot="1">
      <c r="A66" s="33" t="s">
        <v>62</v>
      </c>
      <c r="B66" s="34"/>
      <c r="C66" s="34"/>
      <c r="D66" s="34"/>
      <c r="E66" s="34"/>
      <c r="F66" s="34"/>
      <c r="G66" s="34"/>
    </row>
    <row r="67" spans="1:7" ht="32.25" thickBot="1">
      <c r="A67" s="33" t="s">
        <v>63</v>
      </c>
      <c r="B67" s="34" t="s">
        <v>61</v>
      </c>
      <c r="C67" s="32">
        <f>D67+E67+F67+G67</f>
        <v>8451600</v>
      </c>
      <c r="D67" s="34"/>
      <c r="E67" s="32">
        <v>8451600</v>
      </c>
      <c r="F67" s="34"/>
      <c r="G67" s="34"/>
    </row>
    <row r="68" spans="1:7" ht="16.5" thickBot="1">
      <c r="A68" s="33" t="s">
        <v>64</v>
      </c>
      <c r="B68" s="34" t="s">
        <v>61</v>
      </c>
      <c r="C68" s="34"/>
      <c r="D68" s="34"/>
      <c r="E68" s="34"/>
      <c r="F68" s="34"/>
      <c r="G68" s="34"/>
    </row>
    <row r="69" spans="1:7" ht="16.5" thickBot="1">
      <c r="A69" s="33" t="s">
        <v>65</v>
      </c>
      <c r="B69" s="34" t="s">
        <v>61</v>
      </c>
      <c r="C69" s="34"/>
      <c r="D69" s="34"/>
      <c r="E69" s="34"/>
      <c r="F69" s="34"/>
      <c r="G69" s="34"/>
    </row>
    <row r="70" spans="1:7" ht="16.5" thickBot="1">
      <c r="A70" s="33" t="s">
        <v>66</v>
      </c>
      <c r="B70" s="34" t="s">
        <v>61</v>
      </c>
      <c r="C70" s="34"/>
      <c r="D70" s="34"/>
      <c r="E70" s="32"/>
      <c r="F70" s="34"/>
      <c r="G70" s="34"/>
    </row>
    <row r="71" spans="1:7" ht="16.5" thickBot="1">
      <c r="A71" s="33" t="s">
        <v>67</v>
      </c>
      <c r="B71" s="34" t="s">
        <v>68</v>
      </c>
      <c r="C71" s="32">
        <f>D71+E71+F71+G71</f>
        <v>8451600</v>
      </c>
      <c r="D71" s="34"/>
      <c r="E71" s="32">
        <f>E73+E82+E88</f>
        <v>8451600</v>
      </c>
      <c r="F71" s="34"/>
      <c r="G71" s="34"/>
    </row>
    <row r="72" spans="1:7" ht="16.5" thickBot="1">
      <c r="A72" s="33" t="s">
        <v>32</v>
      </c>
      <c r="B72" s="34"/>
      <c r="C72" s="34"/>
      <c r="D72" s="34"/>
      <c r="E72" s="34"/>
      <c r="F72" s="34"/>
      <c r="G72" s="34"/>
    </row>
    <row r="73" spans="1:7" ht="32.25" thickBot="1">
      <c r="A73" s="33" t="s">
        <v>69</v>
      </c>
      <c r="B73" s="34" t="s">
        <v>70</v>
      </c>
      <c r="C73" s="32">
        <f>D73+E73+F73+G73</f>
        <v>8290400</v>
      </c>
      <c r="D73" s="32">
        <f>D75+D80+D81</f>
        <v>0</v>
      </c>
      <c r="E73" s="32">
        <f>E75+E80+E81</f>
        <v>8290400</v>
      </c>
      <c r="F73" s="32">
        <f>F75+F80+F81</f>
        <v>0</v>
      </c>
      <c r="G73" s="32">
        <f>G75+G80+G81</f>
        <v>0</v>
      </c>
    </row>
    <row r="74" spans="1:7" ht="16.5" thickBot="1">
      <c r="A74" s="33" t="s">
        <v>30</v>
      </c>
      <c r="B74" s="34"/>
      <c r="C74" s="34"/>
      <c r="D74" s="34"/>
      <c r="E74" s="34"/>
      <c r="F74" s="34"/>
      <c r="G74" s="34"/>
    </row>
    <row r="75" spans="1:7" ht="16.5" thickBot="1">
      <c r="A75" s="33" t="s">
        <v>71</v>
      </c>
      <c r="B75" s="34" t="s">
        <v>72</v>
      </c>
      <c r="C75" s="32">
        <f>D75+E75+F75+G75</f>
        <v>6367400</v>
      </c>
      <c r="D75" s="32"/>
      <c r="E75" s="32">
        <v>6367400</v>
      </c>
      <c r="F75" s="32"/>
      <c r="G75" s="32"/>
    </row>
    <row r="76" spans="1:7" ht="15.75" hidden="1" thickBot="1">
      <c r="A76" s="37" t="s">
        <v>73</v>
      </c>
      <c r="B76" s="34" t="s">
        <v>74</v>
      </c>
      <c r="C76" s="32"/>
      <c r="D76" s="32"/>
      <c r="E76" s="32"/>
      <c r="F76" s="32"/>
      <c r="G76" s="32"/>
    </row>
    <row r="77" spans="1:7" ht="20.25" customHeight="1" thickBot="1">
      <c r="A77" s="38" t="s">
        <v>75</v>
      </c>
      <c r="B77" s="34" t="s">
        <v>76</v>
      </c>
      <c r="C77" s="32">
        <f t="shared" ref="C77:C82" si="0">D77+E77+F77+G77</f>
        <v>311900</v>
      </c>
      <c r="D77" s="32"/>
      <c r="E77" s="32">
        <v>311900</v>
      </c>
      <c r="F77" s="32"/>
      <c r="G77" s="32"/>
    </row>
    <row r="78" spans="1:7" ht="37.5" customHeight="1" thickBot="1">
      <c r="A78" s="38" t="s">
        <v>77</v>
      </c>
      <c r="B78" s="34" t="s">
        <v>78</v>
      </c>
      <c r="C78" s="32">
        <f t="shared" si="0"/>
        <v>0</v>
      </c>
      <c r="D78" s="32"/>
      <c r="E78" s="32"/>
      <c r="F78" s="32"/>
      <c r="G78" s="32"/>
    </row>
    <row r="79" spans="1:7" ht="16.5" thickBot="1">
      <c r="A79" s="38" t="s">
        <v>79</v>
      </c>
      <c r="B79" s="34" t="s">
        <v>80</v>
      </c>
      <c r="C79" s="32">
        <f t="shared" si="0"/>
        <v>6055500</v>
      </c>
      <c r="D79" s="32"/>
      <c r="E79" s="32">
        <f>E75-E77-E78</f>
        <v>6055500</v>
      </c>
      <c r="F79" s="32"/>
      <c r="G79" s="32"/>
    </row>
    <row r="80" spans="1:7" ht="16.5" thickBot="1">
      <c r="A80" s="38" t="s">
        <v>81</v>
      </c>
      <c r="B80" s="34" t="s">
        <v>82</v>
      </c>
      <c r="C80" s="32">
        <f t="shared" si="0"/>
        <v>0</v>
      </c>
      <c r="D80" s="32"/>
      <c r="E80" s="32"/>
      <c r="F80" s="32"/>
      <c r="G80" s="32"/>
    </row>
    <row r="81" spans="1:7" ht="16.5" thickBot="1">
      <c r="A81" s="38" t="s">
        <v>83</v>
      </c>
      <c r="B81" s="34" t="s">
        <v>84</v>
      </c>
      <c r="C81" s="32">
        <f t="shared" si="0"/>
        <v>1923000</v>
      </c>
      <c r="D81" s="32"/>
      <c r="E81" s="32">
        <v>1923000</v>
      </c>
      <c r="F81" s="32"/>
      <c r="G81" s="32"/>
    </row>
    <row r="82" spans="1:7" ht="16.5" thickBot="1">
      <c r="A82" s="38" t="s">
        <v>85</v>
      </c>
      <c r="B82" s="34" t="s">
        <v>86</v>
      </c>
      <c r="C82" s="32">
        <f t="shared" si="0"/>
        <v>58000</v>
      </c>
      <c r="D82" s="32">
        <f>D84+D85+D86+D87</f>
        <v>0</v>
      </c>
      <c r="E82" s="32">
        <f>E84+E85+E86+E87</f>
        <v>58000</v>
      </c>
      <c r="F82" s="32">
        <f>F84+F85+F86+F87</f>
        <v>0</v>
      </c>
      <c r="G82" s="32">
        <f>G84+G85+G86+G87</f>
        <v>0</v>
      </c>
    </row>
    <row r="83" spans="1:7" ht="16.5" thickBot="1">
      <c r="A83" s="38" t="s">
        <v>30</v>
      </c>
      <c r="B83" s="34"/>
      <c r="C83" s="32"/>
      <c r="D83" s="34"/>
      <c r="E83" s="34"/>
      <c r="F83" s="34"/>
      <c r="G83" s="34"/>
    </row>
    <row r="84" spans="1:7" ht="16.5" thickBot="1">
      <c r="A84" s="38" t="s">
        <v>87</v>
      </c>
      <c r="B84" s="34" t="s">
        <v>88</v>
      </c>
      <c r="C84" s="32">
        <f>D84+E84+F84+G84</f>
        <v>58000</v>
      </c>
      <c r="D84" s="32"/>
      <c r="E84" s="32">
        <v>58000</v>
      </c>
      <c r="F84" s="32"/>
      <c r="G84" s="32"/>
    </row>
    <row r="85" spans="1:7" ht="16.5" thickBot="1">
      <c r="A85" s="38" t="s">
        <v>89</v>
      </c>
      <c r="B85" s="34" t="s">
        <v>90</v>
      </c>
      <c r="C85" s="32"/>
      <c r="D85" s="32"/>
      <c r="E85" s="32"/>
      <c r="F85" s="32"/>
      <c r="G85" s="32"/>
    </row>
    <row r="86" spans="1:7" ht="16.5" thickBot="1">
      <c r="A86" s="38" t="s">
        <v>91</v>
      </c>
      <c r="B86" s="34" t="s">
        <v>92</v>
      </c>
      <c r="C86" s="32">
        <f>D86+E86+F86+G86</f>
        <v>0</v>
      </c>
      <c r="D86" s="32"/>
      <c r="E86" s="32"/>
      <c r="F86" s="32"/>
      <c r="G86" s="32"/>
    </row>
    <row r="87" spans="1:7" ht="16.5" thickBot="1">
      <c r="A87" s="38" t="s">
        <v>93</v>
      </c>
      <c r="B87" s="34" t="s">
        <v>94</v>
      </c>
      <c r="C87" s="32"/>
      <c r="D87" s="32"/>
      <c r="E87" s="32"/>
      <c r="F87" s="32"/>
      <c r="G87" s="32"/>
    </row>
    <row r="88" spans="1:7" ht="24" customHeight="1" thickBot="1">
      <c r="A88" s="39" t="s">
        <v>95</v>
      </c>
      <c r="B88" s="40" t="s">
        <v>96</v>
      </c>
      <c r="C88" s="32">
        <f>D88+E88+F88+G88</f>
        <v>103200</v>
      </c>
      <c r="D88" s="41">
        <f>D90+D91</f>
        <v>0</v>
      </c>
      <c r="E88" s="41">
        <f>E90+E91</f>
        <v>103200</v>
      </c>
      <c r="F88" s="41">
        <f>F90+F91</f>
        <v>0</v>
      </c>
      <c r="G88" s="41">
        <f>G90+G91</f>
        <v>0</v>
      </c>
    </row>
    <row r="89" spans="1:7" ht="16.5" thickBot="1">
      <c r="A89" s="38" t="s">
        <v>30</v>
      </c>
      <c r="B89" s="34"/>
      <c r="C89" s="32"/>
      <c r="D89" s="32"/>
      <c r="E89" s="32"/>
      <c r="F89" s="32"/>
      <c r="G89" s="32"/>
    </row>
    <row r="90" spans="1:7" ht="16.5" thickBot="1">
      <c r="A90" s="38" t="s">
        <v>97</v>
      </c>
      <c r="B90" s="34" t="s">
        <v>98</v>
      </c>
      <c r="C90" s="32">
        <f>D90+E90+F90+G90</f>
        <v>103200</v>
      </c>
      <c r="D90" s="32"/>
      <c r="E90" s="32">
        <v>103200</v>
      </c>
      <c r="F90" s="32"/>
      <c r="G90" s="32"/>
    </row>
    <row r="91" spans="1:7" ht="32.25" thickBot="1">
      <c r="A91" s="38" t="s">
        <v>99</v>
      </c>
      <c r="B91" s="34" t="s">
        <v>100</v>
      </c>
      <c r="C91" s="32">
        <f>D91+E91+F91+G91</f>
        <v>0</v>
      </c>
      <c r="D91" s="32"/>
      <c r="E91" s="32">
        <v>0</v>
      </c>
      <c r="F91" s="32"/>
      <c r="G91" s="32"/>
    </row>
    <row r="92" spans="1:7" ht="32.25" thickBot="1">
      <c r="A92" s="38" t="s">
        <v>101</v>
      </c>
      <c r="B92" s="34" t="s">
        <v>102</v>
      </c>
      <c r="C92" s="32">
        <v>0</v>
      </c>
      <c r="D92" s="34"/>
      <c r="E92" s="32">
        <v>0</v>
      </c>
      <c r="F92" s="34"/>
      <c r="G92" s="34"/>
    </row>
    <row r="93" spans="1:7" ht="16.5" thickBot="1">
      <c r="A93" s="38" t="s">
        <v>103</v>
      </c>
      <c r="B93" s="34"/>
      <c r="C93" s="34"/>
      <c r="D93" s="34"/>
      <c r="E93" s="34"/>
      <c r="F93" s="34"/>
      <c r="G93" s="34"/>
    </row>
    <row r="94" spans="1:7" ht="48" thickBot="1">
      <c r="A94" s="38" t="s">
        <v>104</v>
      </c>
      <c r="B94" s="34" t="s">
        <v>102</v>
      </c>
      <c r="C94" s="34"/>
      <c r="D94" s="34"/>
      <c r="E94" s="34"/>
      <c r="F94" s="34"/>
      <c r="G94" s="34"/>
    </row>
    <row r="95" spans="1:7" ht="43.5" customHeight="1" thickBot="1">
      <c r="A95" s="63" t="s">
        <v>105</v>
      </c>
      <c r="B95" s="63"/>
      <c r="C95" s="63"/>
      <c r="D95" s="63"/>
      <c r="E95" s="63"/>
      <c r="F95" s="63"/>
      <c r="G95" s="63"/>
    </row>
    <row r="96" spans="1:7" ht="13.5" customHeight="1" thickBot="1">
      <c r="A96" s="56" t="s">
        <v>27</v>
      </c>
      <c r="B96" s="58" t="s">
        <v>50</v>
      </c>
      <c r="C96" s="56" t="s">
        <v>51</v>
      </c>
      <c r="D96" s="59" t="s">
        <v>32</v>
      </c>
      <c r="E96" s="60"/>
      <c r="F96" s="60"/>
      <c r="G96" s="61"/>
    </row>
    <row r="97" spans="1:7" ht="130.5" customHeight="1" thickBot="1">
      <c r="A97" s="62"/>
      <c r="B97" s="62"/>
      <c r="C97" s="62"/>
      <c r="D97" s="29" t="s">
        <v>52</v>
      </c>
      <c r="E97" s="29" t="s">
        <v>53</v>
      </c>
      <c r="F97" s="29" t="s">
        <v>54</v>
      </c>
      <c r="G97" s="29" t="s">
        <v>55</v>
      </c>
    </row>
    <row r="98" spans="1:7" ht="32.25" thickBot="1">
      <c r="A98" s="30" t="s">
        <v>56</v>
      </c>
      <c r="B98" s="31" t="s">
        <v>57</v>
      </c>
      <c r="C98" s="32">
        <f>D98+E98+F98+G98</f>
        <v>0</v>
      </c>
      <c r="D98" s="42"/>
      <c r="E98" s="31"/>
      <c r="F98" s="31"/>
      <c r="G98" s="31"/>
    </row>
    <row r="99" spans="1:7" ht="16.5" thickBot="1">
      <c r="A99" s="33" t="s">
        <v>58</v>
      </c>
      <c r="B99" s="34" t="s">
        <v>57</v>
      </c>
      <c r="C99" s="32">
        <f>D99+E99+F99+G99</f>
        <v>2135500</v>
      </c>
      <c r="D99" s="32"/>
      <c r="E99" s="32">
        <v>2135500</v>
      </c>
      <c r="F99" s="34"/>
      <c r="G99" s="34"/>
    </row>
    <row r="100" spans="1:7" ht="16.5" thickBot="1">
      <c r="A100" s="35" t="s">
        <v>32</v>
      </c>
      <c r="B100" s="36" t="s">
        <v>57</v>
      </c>
      <c r="C100" s="34"/>
      <c r="D100" s="34"/>
      <c r="E100" s="34"/>
      <c r="F100" s="34"/>
      <c r="G100" s="34"/>
    </row>
    <row r="101" spans="1:7" ht="16.5" thickBot="1">
      <c r="A101" s="35" t="s">
        <v>59</v>
      </c>
      <c r="B101" s="34">
        <v>130</v>
      </c>
      <c r="C101" s="32">
        <f>D101+E101+F101+G101</f>
        <v>0</v>
      </c>
      <c r="D101" s="32"/>
      <c r="E101" s="32"/>
      <c r="F101" s="34"/>
      <c r="G101" s="34"/>
    </row>
    <row r="102" spans="1:7" ht="16.5" thickBot="1">
      <c r="A102" s="33" t="s">
        <v>60</v>
      </c>
      <c r="B102" s="34" t="s">
        <v>61</v>
      </c>
      <c r="C102" s="32">
        <f>D102+E102+F102+G102</f>
        <v>2135500</v>
      </c>
      <c r="D102" s="32"/>
      <c r="E102" s="32">
        <v>2135500</v>
      </c>
      <c r="F102" s="34"/>
      <c r="G102" s="34"/>
    </row>
    <row r="103" spans="1:7" ht="16.5" thickBot="1">
      <c r="A103" s="33" t="s">
        <v>62</v>
      </c>
      <c r="B103" s="34"/>
      <c r="C103" s="34"/>
      <c r="D103" s="34"/>
      <c r="E103" s="34"/>
      <c r="F103" s="34"/>
      <c r="G103" s="34"/>
    </row>
    <row r="104" spans="1:7" ht="32.25" thickBot="1">
      <c r="A104" s="33" t="s">
        <v>63</v>
      </c>
      <c r="B104" s="34" t="s">
        <v>61</v>
      </c>
      <c r="C104" s="32">
        <f>D104+E104+F104+G104</f>
        <v>2135500</v>
      </c>
      <c r="D104" s="32"/>
      <c r="E104" s="32">
        <v>2135500</v>
      </c>
      <c r="F104" s="34"/>
      <c r="G104" s="34"/>
    </row>
    <row r="105" spans="1:7" ht="16.5" thickBot="1">
      <c r="A105" s="33" t="s">
        <v>64</v>
      </c>
      <c r="B105" s="34" t="s">
        <v>61</v>
      </c>
      <c r="C105" s="34"/>
      <c r="D105" s="34"/>
      <c r="E105" s="32"/>
      <c r="F105" s="34"/>
      <c r="G105" s="34"/>
    </row>
    <row r="106" spans="1:7" ht="16.5" thickBot="1">
      <c r="A106" s="33" t="s">
        <v>65</v>
      </c>
      <c r="B106" s="34" t="s">
        <v>61</v>
      </c>
      <c r="C106" s="34"/>
      <c r="D106" s="34"/>
      <c r="E106" s="34"/>
      <c r="F106" s="34"/>
      <c r="G106" s="34"/>
    </row>
    <row r="107" spans="1:7" ht="16.5" thickBot="1">
      <c r="A107" s="33" t="s">
        <v>66</v>
      </c>
      <c r="B107" s="34" t="s">
        <v>61</v>
      </c>
      <c r="C107" s="32">
        <f>D107+E107+F107+G107</f>
        <v>0</v>
      </c>
      <c r="D107" s="32"/>
      <c r="E107" s="34"/>
      <c r="F107" s="34"/>
      <c r="G107" s="34"/>
    </row>
    <row r="108" spans="1:7" ht="16.5" thickBot="1">
      <c r="A108" s="33" t="s">
        <v>67</v>
      </c>
      <c r="B108" s="34" t="s">
        <v>68</v>
      </c>
      <c r="C108" s="32">
        <f>D108+E108+F108+G108</f>
        <v>2135500</v>
      </c>
      <c r="D108" s="32">
        <f>D110+D115+D122+D123</f>
        <v>0</v>
      </c>
      <c r="E108" s="32">
        <f>E110+E115+E122+E123</f>
        <v>2135500</v>
      </c>
      <c r="F108" s="34"/>
      <c r="G108" s="34"/>
    </row>
    <row r="109" spans="1:7" ht="16.5" thickBot="1">
      <c r="A109" s="33" t="s">
        <v>32</v>
      </c>
      <c r="B109" s="34"/>
      <c r="C109" s="34"/>
      <c r="D109" s="34"/>
      <c r="E109" s="34"/>
      <c r="F109" s="34"/>
      <c r="G109" s="34"/>
    </row>
    <row r="110" spans="1:7" ht="32.25" thickBot="1">
      <c r="A110" s="33" t="s">
        <v>69</v>
      </c>
      <c r="B110" s="34" t="s">
        <v>70</v>
      </c>
      <c r="C110" s="32">
        <f>D110+E110+F110+G110</f>
        <v>1700</v>
      </c>
      <c r="D110" s="32">
        <f>D113+D114+D112</f>
        <v>0</v>
      </c>
      <c r="E110" s="32">
        <f>E113</f>
        <v>1700</v>
      </c>
      <c r="F110" s="32">
        <f>F113+F114</f>
        <v>0</v>
      </c>
      <c r="G110" s="32">
        <f>G113+G114</f>
        <v>0</v>
      </c>
    </row>
    <row r="111" spans="1:7" ht="16.5" thickBot="1">
      <c r="A111" s="33" t="s">
        <v>30</v>
      </c>
      <c r="B111" s="34"/>
      <c r="C111" s="34"/>
      <c r="D111" s="34"/>
      <c r="E111" s="34"/>
      <c r="F111" s="34"/>
      <c r="G111" s="34"/>
    </row>
    <row r="112" spans="1:7" ht="16.5" thickBot="1">
      <c r="A112" s="33" t="s">
        <v>71</v>
      </c>
      <c r="B112" s="34" t="s">
        <v>72</v>
      </c>
      <c r="C112" s="32">
        <f>D112+E112+F112+G112</f>
        <v>0</v>
      </c>
      <c r="D112" s="32"/>
      <c r="E112" s="34"/>
      <c r="F112" s="34"/>
      <c r="G112" s="34"/>
    </row>
    <row r="113" spans="1:7" ht="16.5" thickBot="1">
      <c r="A113" s="38" t="s">
        <v>81</v>
      </c>
      <c r="B113" s="34" t="s">
        <v>82</v>
      </c>
      <c r="C113" s="32">
        <f>D113+E113+F113+G113</f>
        <v>1700</v>
      </c>
      <c r="D113" s="34"/>
      <c r="E113" s="32">
        <v>1700</v>
      </c>
      <c r="F113" s="34"/>
      <c r="G113" s="34"/>
    </row>
    <row r="114" spans="1:7" ht="16.5" thickBot="1">
      <c r="A114" s="38" t="s">
        <v>83</v>
      </c>
      <c r="B114" s="34" t="s">
        <v>84</v>
      </c>
      <c r="C114" s="32">
        <f>D114+E114+F114+G114</f>
        <v>0</v>
      </c>
      <c r="D114" s="32"/>
      <c r="E114" s="34"/>
      <c r="F114" s="34"/>
      <c r="G114" s="34"/>
    </row>
    <row r="115" spans="1:7" ht="16.5" thickBot="1">
      <c r="A115" s="38" t="s">
        <v>85</v>
      </c>
      <c r="B115" s="34" t="s">
        <v>86</v>
      </c>
      <c r="C115" s="32">
        <f>D115+E115+F115+G115</f>
        <v>1634800</v>
      </c>
      <c r="D115" s="32">
        <f>D117+D118+D119+D120+D121</f>
        <v>0</v>
      </c>
      <c r="E115" s="32">
        <f>E117+E118+E119+E120+E121</f>
        <v>1634800</v>
      </c>
      <c r="F115" s="32">
        <f>F117+F118+F119+F120+F121</f>
        <v>0</v>
      </c>
      <c r="G115" s="32">
        <f>G117+G118+G119+G120+G121</f>
        <v>0</v>
      </c>
    </row>
    <row r="116" spans="1:7" ht="16.5" thickBot="1">
      <c r="A116" s="38" t="s">
        <v>30</v>
      </c>
      <c r="B116" s="34"/>
      <c r="C116" s="34"/>
      <c r="D116" s="34"/>
      <c r="E116" s="34"/>
      <c r="F116" s="34"/>
      <c r="G116" s="34"/>
    </row>
    <row r="117" spans="1:7" ht="16.5" thickBot="1">
      <c r="A117" s="38" t="s">
        <v>87</v>
      </c>
      <c r="B117" s="34" t="s">
        <v>88</v>
      </c>
      <c r="C117" s="32">
        <f t="shared" ref="C117:C123" si="1">D117+E117+F117+G117</f>
        <v>5100</v>
      </c>
      <c r="D117" s="34"/>
      <c r="E117" s="32">
        <v>5100</v>
      </c>
      <c r="F117" s="34"/>
      <c r="G117" s="34"/>
    </row>
    <row r="118" spans="1:7" ht="16.5" thickBot="1">
      <c r="A118" s="38" t="s">
        <v>89</v>
      </c>
      <c r="B118" s="34" t="s">
        <v>90</v>
      </c>
      <c r="C118" s="32">
        <f t="shared" si="1"/>
        <v>69500</v>
      </c>
      <c r="D118" s="34"/>
      <c r="E118" s="32">
        <v>69500</v>
      </c>
      <c r="F118" s="34"/>
      <c r="G118" s="34"/>
    </row>
    <row r="119" spans="1:7" ht="16.5" thickBot="1">
      <c r="A119" s="38" t="s">
        <v>106</v>
      </c>
      <c r="B119" s="34" t="s">
        <v>107</v>
      </c>
      <c r="C119" s="89">
        <f t="shared" si="1"/>
        <v>1495700</v>
      </c>
      <c r="D119" s="32"/>
      <c r="E119" s="89">
        <v>1495700</v>
      </c>
      <c r="F119" s="34"/>
      <c r="G119" s="34"/>
    </row>
    <row r="120" spans="1:7" ht="16.5" thickBot="1">
      <c r="A120" s="38" t="s">
        <v>91</v>
      </c>
      <c r="B120" s="34" t="s">
        <v>92</v>
      </c>
      <c r="C120" s="32">
        <f t="shared" si="1"/>
        <v>10000</v>
      </c>
      <c r="D120" s="32"/>
      <c r="E120" s="32">
        <v>10000</v>
      </c>
      <c r="F120" s="34"/>
      <c r="G120" s="34"/>
    </row>
    <row r="121" spans="1:7" ht="16.5" thickBot="1">
      <c r="A121" s="38" t="s">
        <v>93</v>
      </c>
      <c r="B121" s="34" t="s">
        <v>94</v>
      </c>
      <c r="C121" s="32">
        <f t="shared" si="1"/>
        <v>54500</v>
      </c>
      <c r="D121" s="32"/>
      <c r="E121" s="32">
        <v>54500</v>
      </c>
      <c r="F121" s="34"/>
      <c r="G121" s="34"/>
    </row>
    <row r="122" spans="1:7" ht="21.75" customHeight="1" thickBot="1">
      <c r="A122" s="39" t="s">
        <v>108</v>
      </c>
      <c r="B122" s="40" t="s">
        <v>109</v>
      </c>
      <c r="C122" s="32">
        <f t="shared" si="1"/>
        <v>484000</v>
      </c>
      <c r="D122" s="40"/>
      <c r="E122" s="41">
        <v>484000</v>
      </c>
      <c r="F122" s="40"/>
      <c r="G122" s="40"/>
    </row>
    <row r="123" spans="1:7" ht="32.25" thickBot="1">
      <c r="A123" s="39" t="s">
        <v>95</v>
      </c>
      <c r="B123" s="40" t="s">
        <v>96</v>
      </c>
      <c r="C123" s="32">
        <f t="shared" si="1"/>
        <v>15000</v>
      </c>
      <c r="D123" s="41">
        <f>D125+D126</f>
        <v>0</v>
      </c>
      <c r="E123" s="41">
        <f>E125+E126</f>
        <v>15000</v>
      </c>
      <c r="F123" s="41">
        <f>F125+F126</f>
        <v>0</v>
      </c>
      <c r="G123" s="41">
        <f>G125+G126</f>
        <v>0</v>
      </c>
    </row>
    <row r="124" spans="1:7" ht="16.5" thickBot="1">
      <c r="A124" s="38" t="s">
        <v>30</v>
      </c>
      <c r="B124" s="34"/>
      <c r="C124" s="34"/>
      <c r="D124" s="34"/>
      <c r="E124" s="34"/>
      <c r="F124" s="34"/>
      <c r="G124" s="34"/>
    </row>
    <row r="125" spans="1:7" ht="16.5" thickBot="1">
      <c r="A125" s="38" t="s">
        <v>97</v>
      </c>
      <c r="B125" s="34" t="s">
        <v>98</v>
      </c>
      <c r="C125" s="32">
        <f>D125+E125+F125+G125</f>
        <v>10000</v>
      </c>
      <c r="D125" s="32"/>
      <c r="E125" s="32">
        <v>10000</v>
      </c>
      <c r="F125" s="34"/>
      <c r="G125" s="34"/>
    </row>
    <row r="126" spans="1:7" ht="32.25" thickBot="1">
      <c r="A126" s="38" t="s">
        <v>99</v>
      </c>
      <c r="B126" s="34" t="s">
        <v>100</v>
      </c>
      <c r="C126" s="32">
        <f>D126+E126+F126+G126</f>
        <v>5000</v>
      </c>
      <c r="D126" s="32"/>
      <c r="E126" s="32">
        <v>5000</v>
      </c>
      <c r="F126" s="34"/>
      <c r="G126" s="34"/>
    </row>
    <row r="127" spans="1:7" ht="32.25" thickBot="1">
      <c r="A127" s="38" t="s">
        <v>101</v>
      </c>
      <c r="B127" s="34" t="s">
        <v>102</v>
      </c>
      <c r="C127" s="32">
        <f>D127+E127+F127+G127</f>
        <v>0</v>
      </c>
      <c r="D127" s="32">
        <f>D98+D99-D108</f>
        <v>0</v>
      </c>
      <c r="E127" s="32">
        <f>E98+E99-E108</f>
        <v>0</v>
      </c>
      <c r="F127" s="34"/>
      <c r="G127" s="34"/>
    </row>
    <row r="128" spans="1:7" ht="16.5" thickBot="1">
      <c r="A128" s="38" t="s">
        <v>103</v>
      </c>
      <c r="B128" s="34"/>
      <c r="C128" s="34"/>
      <c r="D128" s="34"/>
      <c r="E128" s="34"/>
      <c r="F128" s="34"/>
      <c r="G128" s="34"/>
    </row>
    <row r="129" spans="1:7" ht="56.25" customHeight="1" thickBot="1">
      <c r="A129" s="38" t="s">
        <v>104</v>
      </c>
      <c r="B129" s="34" t="s">
        <v>102</v>
      </c>
      <c r="C129" s="34"/>
      <c r="D129" s="34"/>
      <c r="E129" s="34"/>
      <c r="F129" s="34"/>
      <c r="G129" s="34"/>
    </row>
    <row r="130" spans="1:7" ht="39.75" customHeight="1" thickBot="1">
      <c r="A130" s="63" t="s">
        <v>110</v>
      </c>
      <c r="B130" s="63"/>
      <c r="C130" s="63"/>
      <c r="D130" s="63"/>
      <c r="E130" s="63"/>
      <c r="F130" s="63"/>
      <c r="G130" s="63"/>
    </row>
    <row r="131" spans="1:7" ht="20.25" customHeight="1" thickBot="1">
      <c r="A131" s="56" t="s">
        <v>27</v>
      </c>
      <c r="B131" s="58" t="s">
        <v>50</v>
      </c>
      <c r="C131" s="56" t="s">
        <v>51</v>
      </c>
      <c r="D131" s="59" t="s">
        <v>32</v>
      </c>
      <c r="E131" s="60"/>
      <c r="F131" s="60"/>
      <c r="G131" s="61"/>
    </row>
    <row r="132" spans="1:7" ht="126" customHeight="1" thickBot="1">
      <c r="A132" s="57"/>
      <c r="B132" s="57"/>
      <c r="C132" s="57"/>
      <c r="D132" s="29" t="s">
        <v>52</v>
      </c>
      <c r="E132" s="29" t="s">
        <v>53</v>
      </c>
      <c r="F132" s="29" t="s">
        <v>54</v>
      </c>
      <c r="G132" s="29" t="s">
        <v>55</v>
      </c>
    </row>
    <row r="133" spans="1:7" ht="32.25" thickBot="1">
      <c r="A133" s="30" t="s">
        <v>56</v>
      </c>
      <c r="B133" s="31" t="s">
        <v>57</v>
      </c>
      <c r="C133" s="32">
        <f>D133+E133+F133+G133</f>
        <v>0</v>
      </c>
      <c r="D133" s="42"/>
      <c r="E133" s="31"/>
      <c r="F133" s="31"/>
      <c r="G133" s="31"/>
    </row>
    <row r="134" spans="1:7" ht="16.5" thickBot="1">
      <c r="A134" s="33" t="s">
        <v>58</v>
      </c>
      <c r="B134" s="34" t="s">
        <v>57</v>
      </c>
      <c r="C134" s="32">
        <f>D134+E134+F134+G134</f>
        <v>855000</v>
      </c>
      <c r="D134" s="32">
        <v>810000</v>
      </c>
      <c r="E134" s="32">
        <v>45000</v>
      </c>
      <c r="F134" s="34"/>
      <c r="G134" s="34"/>
    </row>
    <row r="135" spans="1:7" ht="16.5" thickBot="1">
      <c r="A135" s="35" t="s">
        <v>32</v>
      </c>
      <c r="B135" s="36" t="s">
        <v>57</v>
      </c>
      <c r="C135" s="34"/>
      <c r="D135" s="32"/>
      <c r="E135" s="34"/>
      <c r="F135" s="34"/>
      <c r="G135" s="34"/>
    </row>
    <row r="136" spans="1:7" ht="16.5" thickBot="1">
      <c r="A136" s="35" t="s">
        <v>59</v>
      </c>
      <c r="B136" s="34">
        <v>130</v>
      </c>
      <c r="C136" s="32">
        <f>D136+E136+F136+G136</f>
        <v>810000</v>
      </c>
      <c r="D136" s="32">
        <v>810000</v>
      </c>
      <c r="E136" s="32"/>
      <c r="F136" s="34"/>
      <c r="G136" s="34"/>
    </row>
    <row r="137" spans="1:7" ht="16.5" thickBot="1">
      <c r="A137" s="33" t="s">
        <v>60</v>
      </c>
      <c r="B137" s="34" t="s">
        <v>61</v>
      </c>
      <c r="C137" s="32">
        <f>D137+E137+F137+G137</f>
        <v>45000</v>
      </c>
      <c r="D137" s="32"/>
      <c r="E137" s="32">
        <v>45000</v>
      </c>
      <c r="F137" s="34"/>
      <c r="G137" s="34"/>
    </row>
    <row r="138" spans="1:7" ht="16.5" thickBot="1">
      <c r="A138" s="33" t="s">
        <v>62</v>
      </c>
      <c r="B138" s="34"/>
      <c r="C138" s="34"/>
      <c r="D138" s="32"/>
      <c r="E138" s="34"/>
      <c r="F138" s="34"/>
      <c r="G138" s="34"/>
    </row>
    <row r="139" spans="1:7" ht="32.25" thickBot="1">
      <c r="A139" s="33" t="s">
        <v>63</v>
      </c>
      <c r="B139" s="34" t="s">
        <v>61</v>
      </c>
      <c r="C139" s="32">
        <f>D139+E139+F139+G139</f>
        <v>45000</v>
      </c>
      <c r="D139" s="32"/>
      <c r="E139" s="32">
        <v>45000</v>
      </c>
      <c r="F139" s="34"/>
      <c r="G139" s="34"/>
    </row>
    <row r="140" spans="1:7" ht="16.5" thickBot="1">
      <c r="A140" s="33" t="s">
        <v>64</v>
      </c>
      <c r="B140" s="34" t="s">
        <v>61</v>
      </c>
      <c r="C140" s="34"/>
      <c r="D140" s="32"/>
      <c r="E140" s="32"/>
      <c r="F140" s="34"/>
      <c r="G140" s="34"/>
    </row>
    <row r="141" spans="1:7" ht="16.5" thickBot="1">
      <c r="A141" s="33" t="s">
        <v>65</v>
      </c>
      <c r="B141" s="34" t="s">
        <v>61</v>
      </c>
      <c r="C141" s="34"/>
      <c r="D141" s="32"/>
      <c r="E141" s="34"/>
      <c r="F141" s="34"/>
      <c r="G141" s="34"/>
    </row>
    <row r="142" spans="1:7" ht="16.5" thickBot="1">
      <c r="A142" s="33" t="s">
        <v>66</v>
      </c>
      <c r="B142" s="34" t="s">
        <v>61</v>
      </c>
      <c r="C142" s="34"/>
      <c r="D142" s="32"/>
      <c r="E142" s="34"/>
      <c r="F142" s="34"/>
      <c r="G142" s="34"/>
    </row>
    <row r="143" spans="1:7" ht="16.5" thickBot="1">
      <c r="A143" s="33" t="s">
        <v>67</v>
      </c>
      <c r="B143" s="34" t="s">
        <v>68</v>
      </c>
      <c r="C143" s="32">
        <f>D143+E143+F143+G143</f>
        <v>855000</v>
      </c>
      <c r="D143" s="32">
        <f>D145+D148</f>
        <v>810000</v>
      </c>
      <c r="E143" s="32">
        <f>E145+E148</f>
        <v>45000</v>
      </c>
      <c r="F143" s="34"/>
      <c r="G143" s="34"/>
    </row>
    <row r="144" spans="1:7" ht="16.5" thickBot="1">
      <c r="A144" s="33" t="s">
        <v>32</v>
      </c>
      <c r="B144" s="34"/>
      <c r="C144" s="34"/>
      <c r="D144" s="32"/>
      <c r="E144" s="34"/>
      <c r="F144" s="34"/>
      <c r="G144" s="34"/>
    </row>
    <row r="145" spans="1:7" ht="16.5" thickBot="1">
      <c r="A145" s="38" t="s">
        <v>85</v>
      </c>
      <c r="B145" s="34" t="s">
        <v>86</v>
      </c>
      <c r="C145" s="32">
        <f>D145+E145+F145+G145</f>
        <v>0</v>
      </c>
      <c r="D145" s="32">
        <f>D147</f>
        <v>0</v>
      </c>
      <c r="E145" s="32">
        <f>E147</f>
        <v>0</v>
      </c>
      <c r="F145" s="32">
        <f>F147</f>
        <v>0</v>
      </c>
      <c r="G145" s="32">
        <f>G147</f>
        <v>0</v>
      </c>
    </row>
    <row r="146" spans="1:7" ht="16.5" thickBot="1">
      <c r="A146" s="38" t="s">
        <v>30</v>
      </c>
      <c r="B146" s="34"/>
      <c r="C146" s="34"/>
      <c r="D146" s="32"/>
      <c r="E146" s="34"/>
      <c r="F146" s="34"/>
      <c r="G146" s="34"/>
    </row>
    <row r="147" spans="1:7" ht="16.5" thickBot="1">
      <c r="A147" s="38" t="s">
        <v>91</v>
      </c>
      <c r="B147" s="34" t="s">
        <v>92</v>
      </c>
      <c r="C147" s="32">
        <f>D147+E147+F147+G147</f>
        <v>0</v>
      </c>
      <c r="D147" s="32"/>
      <c r="E147" s="32"/>
      <c r="F147" s="34"/>
      <c r="G147" s="34"/>
    </row>
    <row r="148" spans="1:7" ht="32.25" thickBot="1">
      <c r="A148" s="39" t="s">
        <v>95</v>
      </c>
      <c r="B148" s="40" t="s">
        <v>96</v>
      </c>
      <c r="C148" s="32">
        <f>D148+E148+F148+G148</f>
        <v>855000</v>
      </c>
      <c r="D148" s="41">
        <f>D150+D151</f>
        <v>810000</v>
      </c>
      <c r="E148" s="41">
        <f>E150+E151</f>
        <v>45000</v>
      </c>
      <c r="F148" s="41">
        <f>F150+F151</f>
        <v>0</v>
      </c>
      <c r="G148" s="41">
        <f>G150+G151</f>
        <v>0</v>
      </c>
    </row>
    <row r="149" spans="1:7" ht="16.5" thickBot="1">
      <c r="A149" s="38" t="s">
        <v>30</v>
      </c>
      <c r="B149" s="34"/>
      <c r="C149" s="34"/>
      <c r="D149" s="32"/>
      <c r="E149" s="34"/>
      <c r="F149" s="34"/>
      <c r="G149" s="34"/>
    </row>
    <row r="150" spans="1:7" ht="16.5" thickBot="1">
      <c r="A150" s="38" t="s">
        <v>97</v>
      </c>
      <c r="B150" s="34" t="s">
        <v>98</v>
      </c>
      <c r="C150" s="32">
        <f>D150+E150+F150+G150</f>
        <v>0</v>
      </c>
      <c r="D150" s="32"/>
      <c r="E150" s="32"/>
      <c r="F150" s="34"/>
      <c r="G150" s="34"/>
    </row>
    <row r="151" spans="1:7" ht="32.25" thickBot="1">
      <c r="A151" s="38" t="s">
        <v>99</v>
      </c>
      <c r="B151" s="34" t="s">
        <v>100</v>
      </c>
      <c r="C151" s="32">
        <f>D151+E151+F151+G151</f>
        <v>855000</v>
      </c>
      <c r="D151" s="32">
        <v>810000</v>
      </c>
      <c r="E151" s="32">
        <v>45000</v>
      </c>
      <c r="F151" s="34"/>
      <c r="G151" s="34"/>
    </row>
    <row r="152" spans="1:7" ht="32.25" thickBot="1">
      <c r="A152" s="38" t="s">
        <v>101</v>
      </c>
      <c r="B152" s="34" t="s">
        <v>102</v>
      </c>
      <c r="C152" s="32">
        <f>D152+E152+F152+G152</f>
        <v>0</v>
      </c>
      <c r="D152" s="32">
        <f>D133+D134-D143</f>
        <v>0</v>
      </c>
      <c r="E152" s="32">
        <f>E133+E134-E143</f>
        <v>0</v>
      </c>
      <c r="F152" s="34"/>
      <c r="G152" s="34"/>
    </row>
    <row r="153" spans="1:7" ht="16.5" thickBot="1">
      <c r="A153" s="38" t="s">
        <v>103</v>
      </c>
      <c r="B153" s="34"/>
      <c r="C153" s="34"/>
      <c r="D153" s="34"/>
      <c r="E153" s="34"/>
      <c r="F153" s="34"/>
      <c r="G153" s="34"/>
    </row>
    <row r="154" spans="1:7" ht="53.25" customHeight="1" thickBot="1">
      <c r="A154" s="38" t="s">
        <v>104</v>
      </c>
      <c r="B154" s="34" t="s">
        <v>102</v>
      </c>
      <c r="C154" s="34"/>
      <c r="D154" s="34"/>
      <c r="E154" s="34"/>
      <c r="F154" s="34"/>
      <c r="G154" s="34"/>
    </row>
    <row r="155" spans="1:7" ht="47.25" customHeight="1" thickBot="1">
      <c r="A155" s="63" t="s">
        <v>111</v>
      </c>
      <c r="B155" s="63"/>
      <c r="C155" s="63"/>
      <c r="D155" s="63"/>
      <c r="E155" s="63"/>
      <c r="F155" s="63"/>
      <c r="G155" s="63"/>
    </row>
    <row r="156" spans="1:7" ht="18.75" customHeight="1" thickBot="1">
      <c r="A156" s="56" t="s">
        <v>27</v>
      </c>
      <c r="B156" s="58" t="s">
        <v>50</v>
      </c>
      <c r="C156" s="56" t="s">
        <v>51</v>
      </c>
      <c r="D156" s="59" t="s">
        <v>32</v>
      </c>
      <c r="E156" s="60"/>
      <c r="F156" s="60"/>
      <c r="G156" s="61"/>
    </row>
    <row r="157" spans="1:7" ht="126" customHeight="1" thickBot="1">
      <c r="A157" s="62"/>
      <c r="B157" s="62"/>
      <c r="C157" s="62"/>
      <c r="D157" s="29" t="s">
        <v>52</v>
      </c>
      <c r="E157" s="29" t="s">
        <v>53</v>
      </c>
      <c r="F157" s="29" t="s">
        <v>54</v>
      </c>
      <c r="G157" s="29" t="s">
        <v>55</v>
      </c>
    </row>
    <row r="158" spans="1:7" ht="32.25" thickBot="1">
      <c r="A158" s="30" t="s">
        <v>56</v>
      </c>
      <c r="B158" s="31" t="s">
        <v>57</v>
      </c>
      <c r="C158" s="32">
        <f>D158+E158+F158+G158</f>
        <v>0</v>
      </c>
      <c r="D158" s="31"/>
      <c r="E158" s="31"/>
      <c r="F158" s="31"/>
      <c r="G158" s="31"/>
    </row>
    <row r="159" spans="1:7" ht="16.5" thickBot="1">
      <c r="A159" s="33" t="s">
        <v>58</v>
      </c>
      <c r="B159" s="34" t="s">
        <v>57</v>
      </c>
      <c r="C159" s="32">
        <f>D159+E159+F159+G159</f>
        <v>186000</v>
      </c>
      <c r="D159" s="34"/>
      <c r="E159" s="32">
        <v>186000</v>
      </c>
      <c r="F159" s="34"/>
      <c r="G159" s="34"/>
    </row>
    <row r="160" spans="1:7" ht="16.5" thickBot="1">
      <c r="A160" s="35" t="s">
        <v>32</v>
      </c>
      <c r="B160" s="36" t="s">
        <v>57</v>
      </c>
      <c r="C160" s="34"/>
      <c r="D160" s="34"/>
      <c r="E160" s="34"/>
      <c r="F160" s="34"/>
      <c r="G160" s="34"/>
    </row>
    <row r="161" spans="1:7" ht="16.5" thickBot="1">
      <c r="A161" s="35" t="s">
        <v>59</v>
      </c>
      <c r="B161" s="34">
        <v>130</v>
      </c>
      <c r="C161" s="32"/>
      <c r="D161" s="34"/>
      <c r="E161" s="32"/>
      <c r="F161" s="34"/>
      <c r="G161" s="34"/>
    </row>
    <row r="162" spans="1:7" ht="16.5" thickBot="1">
      <c r="A162" s="33" t="s">
        <v>60</v>
      </c>
      <c r="B162" s="34" t="s">
        <v>61</v>
      </c>
      <c r="C162" s="32">
        <f>D162+E162+F162+G162</f>
        <v>186000</v>
      </c>
      <c r="D162" s="34"/>
      <c r="E162" s="32">
        <v>186000</v>
      </c>
      <c r="F162" s="34"/>
      <c r="G162" s="34"/>
    </row>
    <row r="163" spans="1:7" ht="16.5" thickBot="1">
      <c r="A163" s="33" t="s">
        <v>62</v>
      </c>
      <c r="B163" s="34"/>
      <c r="C163" s="34"/>
      <c r="D163" s="34"/>
      <c r="E163" s="34"/>
      <c r="F163" s="34"/>
      <c r="G163" s="34"/>
    </row>
    <row r="164" spans="1:7" ht="32.25" thickBot="1">
      <c r="A164" s="33" t="s">
        <v>63</v>
      </c>
      <c r="B164" s="34" t="s">
        <v>61</v>
      </c>
      <c r="C164" s="32">
        <f>D164+E164+F164+G164</f>
        <v>186000</v>
      </c>
      <c r="D164" s="34"/>
      <c r="E164" s="32">
        <v>186000</v>
      </c>
      <c r="F164" s="34"/>
      <c r="G164" s="34"/>
    </row>
    <row r="165" spans="1:7" ht="16.5" thickBot="1">
      <c r="A165" s="33" t="s">
        <v>64</v>
      </c>
      <c r="B165" s="34" t="s">
        <v>61</v>
      </c>
      <c r="C165" s="34"/>
      <c r="D165" s="34"/>
      <c r="E165" s="32"/>
      <c r="F165" s="34"/>
      <c r="G165" s="34"/>
    </row>
    <row r="166" spans="1:7" ht="16.5" thickBot="1">
      <c r="A166" s="33" t="s">
        <v>65</v>
      </c>
      <c r="B166" s="34" t="s">
        <v>61</v>
      </c>
      <c r="C166" s="34"/>
      <c r="D166" s="34"/>
      <c r="E166" s="34"/>
      <c r="F166" s="34"/>
      <c r="G166" s="34"/>
    </row>
    <row r="167" spans="1:7" ht="16.5" thickBot="1">
      <c r="A167" s="33" t="s">
        <v>66</v>
      </c>
      <c r="B167" s="34" t="s">
        <v>61</v>
      </c>
      <c r="C167" s="32">
        <f>D167+E167+F167+G167</f>
        <v>0</v>
      </c>
      <c r="D167" s="34"/>
      <c r="E167" s="32"/>
      <c r="F167" s="34"/>
      <c r="G167" s="34"/>
    </row>
    <row r="168" spans="1:7" ht="16.5" thickBot="1">
      <c r="A168" s="33" t="s">
        <v>67</v>
      </c>
      <c r="B168" s="34" t="s">
        <v>68</v>
      </c>
      <c r="C168" s="32">
        <f>D168+E168+F168+G168</f>
        <v>186000</v>
      </c>
      <c r="D168" s="34"/>
      <c r="E168" s="32">
        <f>E170</f>
        <v>186000</v>
      </c>
      <c r="F168" s="34"/>
      <c r="G168" s="34"/>
    </row>
    <row r="169" spans="1:7" ht="24" customHeight="1" thickBot="1">
      <c r="A169" s="33" t="s">
        <v>32</v>
      </c>
      <c r="B169" s="34"/>
      <c r="C169" s="34"/>
      <c r="D169" s="34"/>
      <c r="E169" s="34"/>
      <c r="F169" s="34"/>
      <c r="G169" s="34"/>
    </row>
    <row r="170" spans="1:7" ht="32.25" thickBot="1">
      <c r="A170" s="39" t="s">
        <v>95</v>
      </c>
      <c r="B170" s="40" t="s">
        <v>96</v>
      </c>
      <c r="C170" s="32">
        <f>D170+E170+F170+G170</f>
        <v>186000</v>
      </c>
      <c r="D170" s="41">
        <f>D172+D173</f>
        <v>0</v>
      </c>
      <c r="E170" s="41">
        <f>E172+E173</f>
        <v>186000</v>
      </c>
      <c r="F170" s="41">
        <f>F172+F173</f>
        <v>0</v>
      </c>
      <c r="G170" s="41">
        <f>G172+G173</f>
        <v>0</v>
      </c>
    </row>
    <row r="171" spans="1:7" ht="16.5" thickBot="1">
      <c r="A171" s="38" t="s">
        <v>30</v>
      </c>
      <c r="B171" s="34"/>
      <c r="C171" s="34"/>
      <c r="D171" s="34"/>
      <c r="E171" s="34"/>
      <c r="F171" s="34"/>
      <c r="G171" s="34"/>
    </row>
    <row r="172" spans="1:7" ht="16.5" thickBot="1">
      <c r="A172" s="38" t="s">
        <v>97</v>
      </c>
      <c r="B172" s="34" t="s">
        <v>98</v>
      </c>
      <c r="C172" s="34"/>
      <c r="D172" s="34"/>
      <c r="E172" s="32"/>
      <c r="F172" s="34"/>
      <c r="G172" s="34"/>
    </row>
    <row r="173" spans="1:7" ht="32.25" thickBot="1">
      <c r="A173" s="38" t="s">
        <v>99</v>
      </c>
      <c r="B173" s="34" t="s">
        <v>100</v>
      </c>
      <c r="C173" s="32">
        <f>D173+E173+F173+G173</f>
        <v>186000</v>
      </c>
      <c r="D173" s="34"/>
      <c r="E173" s="32">
        <v>186000</v>
      </c>
      <c r="F173" s="34"/>
      <c r="G173" s="34"/>
    </row>
    <row r="174" spans="1:7" ht="32.25" thickBot="1">
      <c r="A174" s="38" t="s">
        <v>101</v>
      </c>
      <c r="B174" s="34" t="s">
        <v>102</v>
      </c>
      <c r="C174" s="32">
        <f>D174+E174+F174+G174</f>
        <v>0</v>
      </c>
      <c r="D174" s="32">
        <f>D158+D159-D168</f>
        <v>0</v>
      </c>
      <c r="E174" s="32">
        <f>E158+E159-E168</f>
        <v>0</v>
      </c>
      <c r="F174" s="34"/>
      <c r="G174" s="34"/>
    </row>
    <row r="175" spans="1:7" ht="16.5" thickBot="1">
      <c r="A175" s="38" t="s">
        <v>103</v>
      </c>
      <c r="B175" s="34"/>
      <c r="C175" s="34"/>
      <c r="D175" s="34"/>
      <c r="E175" s="34"/>
      <c r="F175" s="34"/>
      <c r="G175" s="34"/>
    </row>
    <row r="176" spans="1:7" ht="49.5" customHeight="1" thickBot="1">
      <c r="A176" s="38" t="s">
        <v>104</v>
      </c>
      <c r="B176" s="34" t="s">
        <v>102</v>
      </c>
      <c r="C176" s="34"/>
      <c r="D176" s="34"/>
      <c r="E176" s="34"/>
      <c r="F176" s="34"/>
      <c r="G176" s="34"/>
    </row>
    <row r="177" spans="1:7" ht="22.5" customHeight="1" thickBot="1">
      <c r="A177" s="63" t="s">
        <v>112</v>
      </c>
      <c r="B177" s="63"/>
      <c r="C177" s="63"/>
      <c r="D177" s="63"/>
      <c r="E177" s="63"/>
      <c r="F177" s="63"/>
      <c r="G177" s="63"/>
    </row>
    <row r="178" spans="1:7" ht="18" customHeight="1" thickBot="1">
      <c r="A178" s="56" t="s">
        <v>27</v>
      </c>
      <c r="B178" s="58" t="s">
        <v>50</v>
      </c>
      <c r="C178" s="56" t="s">
        <v>51</v>
      </c>
      <c r="D178" s="59" t="s">
        <v>32</v>
      </c>
      <c r="E178" s="60"/>
      <c r="F178" s="60"/>
      <c r="G178" s="61"/>
    </row>
    <row r="179" spans="1:7" ht="131.25" customHeight="1" thickBot="1">
      <c r="A179" s="62"/>
      <c r="B179" s="62"/>
      <c r="C179" s="62"/>
      <c r="D179" s="29" t="s">
        <v>52</v>
      </c>
      <c r="E179" s="29" t="s">
        <v>53</v>
      </c>
      <c r="F179" s="29" t="s">
        <v>54</v>
      </c>
      <c r="G179" s="29" t="s">
        <v>55</v>
      </c>
    </row>
    <row r="180" spans="1:7" ht="32.25" thickBot="1">
      <c r="A180" s="30" t="s">
        <v>56</v>
      </c>
      <c r="B180" s="31" t="s">
        <v>57</v>
      </c>
      <c r="C180" s="32">
        <f>D180+E180+F180+G180</f>
        <v>0</v>
      </c>
      <c r="D180" s="31"/>
      <c r="E180" s="31"/>
      <c r="F180" s="42">
        <v>0</v>
      </c>
      <c r="G180" s="31"/>
    </row>
    <row r="181" spans="1:7" ht="16.5" thickBot="1">
      <c r="A181" s="33" t="s">
        <v>58</v>
      </c>
      <c r="B181" s="34" t="s">
        <v>57</v>
      </c>
      <c r="C181" s="32">
        <f>D181+E181+F181+G181</f>
        <v>69000</v>
      </c>
      <c r="D181" s="34"/>
      <c r="E181" s="32"/>
      <c r="F181" s="32">
        <v>69000</v>
      </c>
      <c r="G181" s="34"/>
    </row>
    <row r="182" spans="1:7" ht="16.5" thickBot="1">
      <c r="A182" s="35" t="s">
        <v>32</v>
      </c>
      <c r="B182" s="36" t="s">
        <v>57</v>
      </c>
      <c r="C182" s="34"/>
      <c r="D182" s="34"/>
      <c r="E182" s="34"/>
      <c r="F182" s="32"/>
      <c r="G182" s="34"/>
    </row>
    <row r="183" spans="1:7" ht="16.5" thickBot="1">
      <c r="A183" s="35" t="s">
        <v>59</v>
      </c>
      <c r="B183" s="34">
        <v>130</v>
      </c>
      <c r="C183" s="32"/>
      <c r="D183" s="34"/>
      <c r="E183" s="32"/>
      <c r="F183" s="32"/>
      <c r="G183" s="34"/>
    </row>
    <row r="184" spans="1:7" ht="16.5" thickBot="1">
      <c r="A184" s="33" t="s">
        <v>60</v>
      </c>
      <c r="B184" s="34" t="s">
        <v>61</v>
      </c>
      <c r="C184" s="32">
        <f>D184+E184+F184+G184</f>
        <v>69000</v>
      </c>
      <c r="D184" s="34"/>
      <c r="E184" s="32"/>
      <c r="F184" s="32">
        <v>69000</v>
      </c>
      <c r="G184" s="34"/>
    </row>
    <row r="185" spans="1:7" ht="16.5" thickBot="1">
      <c r="A185" s="33" t="s">
        <v>62</v>
      </c>
      <c r="B185" s="34"/>
      <c r="C185" s="34"/>
      <c r="D185" s="34"/>
      <c r="E185" s="34"/>
      <c r="F185" s="32"/>
      <c r="G185" s="34"/>
    </row>
    <row r="186" spans="1:7" ht="32.25" thickBot="1">
      <c r="A186" s="33" t="s">
        <v>63</v>
      </c>
      <c r="B186" s="34" t="s">
        <v>61</v>
      </c>
      <c r="C186" s="32">
        <f>D186+E186+F186+G186</f>
        <v>0</v>
      </c>
      <c r="D186" s="34"/>
      <c r="E186" s="32"/>
      <c r="F186" s="32"/>
      <c r="G186" s="34"/>
    </row>
    <row r="187" spans="1:7" ht="16.5" thickBot="1">
      <c r="A187" s="33" t="s">
        <v>64</v>
      </c>
      <c r="B187" s="34" t="s">
        <v>61</v>
      </c>
      <c r="C187" s="32">
        <f>D187+E187+F187+G187</f>
        <v>69000</v>
      </c>
      <c r="D187" s="34"/>
      <c r="E187" s="34"/>
      <c r="F187" s="32">
        <v>69000</v>
      </c>
      <c r="G187" s="34"/>
    </row>
    <row r="188" spans="1:7" ht="16.5" thickBot="1">
      <c r="A188" s="33" t="s">
        <v>65</v>
      </c>
      <c r="B188" s="34" t="s">
        <v>61</v>
      </c>
      <c r="C188" s="34"/>
      <c r="D188" s="34"/>
      <c r="E188" s="34"/>
      <c r="F188" s="32"/>
      <c r="G188" s="34"/>
    </row>
    <row r="189" spans="1:7" ht="16.5" thickBot="1">
      <c r="A189" s="33" t="s">
        <v>66</v>
      </c>
      <c r="B189" s="34" t="s">
        <v>61</v>
      </c>
      <c r="C189" s="34"/>
      <c r="D189" s="34"/>
      <c r="E189" s="34"/>
      <c r="F189" s="32"/>
      <c r="G189" s="34"/>
    </row>
    <row r="190" spans="1:7" ht="16.5" thickBot="1">
      <c r="A190" s="33" t="s">
        <v>67</v>
      </c>
      <c r="B190" s="34" t="s">
        <v>68</v>
      </c>
      <c r="C190" s="32">
        <f>D190+E190+F190+G190</f>
        <v>69000</v>
      </c>
      <c r="D190" s="34"/>
      <c r="E190" s="32">
        <f>E192+E196</f>
        <v>0</v>
      </c>
      <c r="F190" s="32">
        <f>F192+F196</f>
        <v>69000</v>
      </c>
      <c r="G190" s="34"/>
    </row>
    <row r="191" spans="1:7" ht="16.5" thickBot="1">
      <c r="A191" s="33" t="s">
        <v>32</v>
      </c>
      <c r="B191" s="34"/>
      <c r="C191" s="34"/>
      <c r="D191" s="34"/>
      <c r="E191" s="34"/>
      <c r="F191" s="32"/>
      <c r="G191" s="34"/>
    </row>
    <row r="192" spans="1:7" ht="16.5" thickBot="1">
      <c r="A192" s="38" t="s">
        <v>85</v>
      </c>
      <c r="B192" s="34" t="s">
        <v>86</v>
      </c>
      <c r="C192" s="32">
        <f>D192+E192+F192+G192</f>
        <v>69000</v>
      </c>
      <c r="D192" s="32">
        <f>D194+D195</f>
        <v>0</v>
      </c>
      <c r="E192" s="32">
        <f>E194+E195</f>
        <v>0</v>
      </c>
      <c r="F192" s="32">
        <f>F194+F195</f>
        <v>69000</v>
      </c>
      <c r="G192" s="32">
        <f>G194+G195</f>
        <v>0</v>
      </c>
    </row>
    <row r="193" spans="1:7" ht="16.5" thickBot="1">
      <c r="A193" s="38" t="s">
        <v>30</v>
      </c>
      <c r="B193" s="34"/>
      <c r="C193" s="34"/>
      <c r="D193" s="34"/>
      <c r="E193" s="34"/>
      <c r="F193" s="32"/>
      <c r="G193" s="34"/>
    </row>
    <row r="194" spans="1:7" ht="16.5" thickBot="1">
      <c r="A194" s="38" t="s">
        <v>91</v>
      </c>
      <c r="B194" s="34" t="s">
        <v>92</v>
      </c>
      <c r="C194" s="32">
        <f>D194+E194+F194+G194</f>
        <v>56000</v>
      </c>
      <c r="D194" s="34"/>
      <c r="E194" s="32"/>
      <c r="F194" s="32">
        <v>56000</v>
      </c>
      <c r="G194" s="34"/>
    </row>
    <row r="195" spans="1:7" ht="20.25" customHeight="1" thickBot="1">
      <c r="A195" s="38" t="s">
        <v>93</v>
      </c>
      <c r="B195" s="34" t="s">
        <v>94</v>
      </c>
      <c r="C195" s="32">
        <f>D195+E195+F195+G195</f>
        <v>13000</v>
      </c>
      <c r="D195" s="34"/>
      <c r="E195" s="32"/>
      <c r="F195" s="32">
        <v>13000</v>
      </c>
      <c r="G195" s="34"/>
    </row>
    <row r="196" spans="1:7" ht="32.25" thickBot="1">
      <c r="A196" s="39" t="s">
        <v>95</v>
      </c>
      <c r="B196" s="40" t="s">
        <v>96</v>
      </c>
      <c r="C196" s="32">
        <f>D196+E196+F196+G196</f>
        <v>0</v>
      </c>
      <c r="D196" s="41">
        <f>D198+D199</f>
        <v>0</v>
      </c>
      <c r="E196" s="41">
        <f>E198+E199</f>
        <v>0</v>
      </c>
      <c r="F196" s="41">
        <f>F198+F199</f>
        <v>0</v>
      </c>
      <c r="G196" s="41">
        <f>G198+G199</f>
        <v>0</v>
      </c>
    </row>
    <row r="197" spans="1:7" ht="16.5" thickBot="1">
      <c r="A197" s="38" t="s">
        <v>30</v>
      </c>
      <c r="B197" s="34"/>
      <c r="C197" s="34"/>
      <c r="D197" s="34"/>
      <c r="E197" s="34"/>
      <c r="F197" s="32"/>
      <c r="G197" s="34"/>
    </row>
    <row r="198" spans="1:7" ht="16.5" thickBot="1">
      <c r="A198" s="38" t="s">
        <v>97</v>
      </c>
      <c r="B198" s="34" t="s">
        <v>98</v>
      </c>
      <c r="C198" s="32">
        <f>D198+E198+F198+G198</f>
        <v>0</v>
      </c>
      <c r="D198" s="34"/>
      <c r="E198" s="34"/>
      <c r="F198" s="32"/>
      <c r="G198" s="34"/>
    </row>
    <row r="199" spans="1:7" ht="32.25" thickBot="1">
      <c r="A199" s="38" t="s">
        <v>99</v>
      </c>
      <c r="B199" s="34" t="s">
        <v>100</v>
      </c>
      <c r="C199" s="32">
        <f>D199+E199+F199+G199</f>
        <v>0</v>
      </c>
      <c r="D199" s="34"/>
      <c r="E199" s="32"/>
      <c r="F199" s="32"/>
      <c r="G199" s="34"/>
    </row>
    <row r="200" spans="1:7" ht="32.25" thickBot="1">
      <c r="A200" s="38" t="s">
        <v>101</v>
      </c>
      <c r="B200" s="34" t="s">
        <v>102</v>
      </c>
      <c r="C200" s="32">
        <f>D200+E200+F200+G200</f>
        <v>0</v>
      </c>
      <c r="D200" s="32">
        <f>E200+F200+G200+H200</f>
        <v>0</v>
      </c>
      <c r="E200" s="32">
        <f>E180+E181-E190</f>
        <v>0</v>
      </c>
      <c r="F200" s="32">
        <f>F180+F181-F190</f>
        <v>0</v>
      </c>
      <c r="G200" s="34"/>
    </row>
    <row r="201" spans="1:7" ht="16.5" thickBot="1">
      <c r="A201" s="38" t="s">
        <v>103</v>
      </c>
      <c r="B201" s="34"/>
      <c r="C201" s="34"/>
      <c r="D201" s="34"/>
      <c r="E201" s="34"/>
      <c r="F201" s="32"/>
      <c r="G201" s="34"/>
    </row>
    <row r="202" spans="1:7" ht="54" customHeight="1" thickBot="1">
      <c r="A202" s="38" t="s">
        <v>104</v>
      </c>
      <c r="B202" s="34" t="s">
        <v>102</v>
      </c>
      <c r="C202" s="34"/>
      <c r="D202" s="34"/>
      <c r="E202" s="34"/>
      <c r="F202" s="34"/>
      <c r="G202" s="34"/>
    </row>
    <row r="203" spans="1:7" ht="40.5" customHeight="1" thickBot="1">
      <c r="A203" s="63" t="s">
        <v>113</v>
      </c>
      <c r="B203" s="63"/>
      <c r="C203" s="63"/>
      <c r="D203" s="63"/>
      <c r="E203" s="63"/>
      <c r="F203" s="63"/>
      <c r="G203" s="63"/>
    </row>
    <row r="204" spans="1:7" ht="21" customHeight="1" thickBot="1">
      <c r="A204" s="56" t="s">
        <v>27</v>
      </c>
      <c r="B204" s="58" t="s">
        <v>50</v>
      </c>
      <c r="C204" s="56" t="s">
        <v>51</v>
      </c>
      <c r="D204" s="59" t="s">
        <v>32</v>
      </c>
      <c r="E204" s="60"/>
      <c r="F204" s="60"/>
      <c r="G204" s="61"/>
    </row>
    <row r="205" spans="1:7" ht="124.5" customHeight="1" thickBot="1">
      <c r="A205" s="62"/>
      <c r="B205" s="62"/>
      <c r="C205" s="62"/>
      <c r="D205" s="29" t="s">
        <v>52</v>
      </c>
      <c r="E205" s="29" t="s">
        <v>53</v>
      </c>
      <c r="F205" s="29" t="s">
        <v>54</v>
      </c>
      <c r="G205" s="29" t="s">
        <v>55</v>
      </c>
    </row>
    <row r="206" spans="1:7" ht="32.25" thickBot="1">
      <c r="A206" s="30" t="s">
        <v>56</v>
      </c>
      <c r="B206" s="31" t="s">
        <v>57</v>
      </c>
      <c r="C206" s="32">
        <f>D206+E206+F206+G206</f>
        <v>0</v>
      </c>
      <c r="D206" s="42"/>
      <c r="E206" s="31"/>
      <c r="F206" s="31"/>
      <c r="G206" s="31"/>
    </row>
    <row r="207" spans="1:7" ht="16.5" thickBot="1">
      <c r="A207" s="33" t="s">
        <v>58</v>
      </c>
      <c r="B207" s="34" t="s">
        <v>57</v>
      </c>
      <c r="C207" s="32">
        <f>D207+E207+F207+G207</f>
        <v>0</v>
      </c>
      <c r="D207" s="32">
        <f>D209+D210</f>
        <v>0</v>
      </c>
      <c r="E207" s="32">
        <v>0</v>
      </c>
      <c r="F207" s="34"/>
      <c r="G207" s="34"/>
    </row>
    <row r="208" spans="1:7" ht="16.5" thickBot="1">
      <c r="A208" s="35" t="s">
        <v>32</v>
      </c>
      <c r="B208" s="36" t="s">
        <v>57</v>
      </c>
      <c r="C208" s="34"/>
      <c r="D208" s="34"/>
      <c r="E208" s="34"/>
      <c r="F208" s="34"/>
      <c r="G208" s="34"/>
    </row>
    <row r="209" spans="1:7" ht="16.5" thickBot="1">
      <c r="A209" s="35" t="s">
        <v>59</v>
      </c>
      <c r="B209" s="34">
        <v>130</v>
      </c>
      <c r="C209" s="32">
        <f>D209+E209+F209+G209</f>
        <v>0</v>
      </c>
      <c r="D209" s="32"/>
      <c r="E209" s="32"/>
      <c r="F209" s="34"/>
      <c r="G209" s="34"/>
    </row>
    <row r="210" spans="1:7" ht="16.5" thickBot="1">
      <c r="A210" s="33" t="s">
        <v>60</v>
      </c>
      <c r="B210" s="34" t="s">
        <v>61</v>
      </c>
      <c r="C210" s="32">
        <f>D210+E210+F210+G210</f>
        <v>0</v>
      </c>
      <c r="D210" s="32"/>
      <c r="E210" s="32">
        <v>0</v>
      </c>
      <c r="F210" s="34"/>
      <c r="G210" s="34"/>
    </row>
    <row r="211" spans="1:7" ht="16.5" thickBot="1">
      <c r="A211" s="33" t="s">
        <v>62</v>
      </c>
      <c r="B211" s="34"/>
      <c r="C211" s="34"/>
      <c r="D211" s="34"/>
      <c r="E211" s="34"/>
      <c r="F211" s="34"/>
      <c r="G211" s="34"/>
    </row>
    <row r="212" spans="1:7" ht="32.25" thickBot="1">
      <c r="A212" s="33" t="s">
        <v>63</v>
      </c>
      <c r="B212" s="34" t="s">
        <v>61</v>
      </c>
      <c r="C212" s="32">
        <f>D212+E212+F212+G212</f>
        <v>0</v>
      </c>
      <c r="D212" s="32"/>
      <c r="E212" s="32">
        <v>0</v>
      </c>
      <c r="F212" s="34"/>
      <c r="G212" s="34"/>
    </row>
    <row r="213" spans="1:7" ht="16.5" thickBot="1">
      <c r="A213" s="33" t="s">
        <v>64</v>
      </c>
      <c r="B213" s="34" t="s">
        <v>61</v>
      </c>
      <c r="C213" s="34"/>
      <c r="D213" s="34"/>
      <c r="E213" s="34"/>
      <c r="F213" s="34"/>
      <c r="G213" s="34"/>
    </row>
    <row r="214" spans="1:7" ht="16.5" thickBot="1">
      <c r="A214" s="33" t="s">
        <v>65</v>
      </c>
      <c r="B214" s="34" t="s">
        <v>61</v>
      </c>
      <c r="C214" s="34"/>
      <c r="D214" s="34"/>
      <c r="E214" s="34"/>
      <c r="F214" s="34"/>
      <c r="G214" s="34"/>
    </row>
    <row r="215" spans="1:7" ht="16.5" thickBot="1">
      <c r="A215" s="33" t="s">
        <v>66</v>
      </c>
      <c r="B215" s="34" t="s">
        <v>61</v>
      </c>
      <c r="C215" s="34"/>
      <c r="D215" s="34"/>
      <c r="E215" s="34"/>
      <c r="F215" s="34"/>
      <c r="G215" s="34"/>
    </row>
    <row r="216" spans="1:7" ht="16.5" thickBot="1">
      <c r="A216" s="33" t="s">
        <v>67</v>
      </c>
      <c r="B216" s="34" t="s">
        <v>68</v>
      </c>
      <c r="C216" s="32">
        <f>D216+E216+F216+G216</f>
        <v>0</v>
      </c>
      <c r="D216" s="32">
        <f>D218+D223+D230+D231</f>
        <v>0</v>
      </c>
      <c r="E216" s="32">
        <f>E218+E223+E230+E231</f>
        <v>0</v>
      </c>
      <c r="F216" s="34"/>
      <c r="G216" s="34"/>
    </row>
    <row r="217" spans="1:7" ht="16.5" thickBot="1">
      <c r="A217" s="33" t="s">
        <v>32</v>
      </c>
      <c r="B217" s="34"/>
      <c r="C217" s="34"/>
      <c r="D217" s="34"/>
      <c r="E217" s="34"/>
      <c r="F217" s="34"/>
      <c r="G217" s="34"/>
    </row>
    <row r="218" spans="1:7" ht="32.25" thickBot="1">
      <c r="A218" s="33" t="s">
        <v>69</v>
      </c>
      <c r="B218" s="34" t="s">
        <v>70</v>
      </c>
      <c r="C218" s="32">
        <f>D218+E218+F218+G218</f>
        <v>0</v>
      </c>
      <c r="D218" s="32">
        <f>D221+D222+D220</f>
        <v>0</v>
      </c>
      <c r="E218" s="32">
        <f>E221</f>
        <v>0</v>
      </c>
      <c r="F218" s="32">
        <f>F221+F222</f>
        <v>0</v>
      </c>
      <c r="G218" s="32">
        <f>G221+G222</f>
        <v>0</v>
      </c>
    </row>
    <row r="219" spans="1:7" ht="16.5" thickBot="1">
      <c r="A219" s="33" t="s">
        <v>30</v>
      </c>
      <c r="B219" s="34"/>
      <c r="C219" s="34"/>
      <c r="D219" s="34"/>
      <c r="E219" s="34"/>
      <c r="F219" s="34"/>
      <c r="G219" s="34"/>
    </row>
    <row r="220" spans="1:7" ht="16.5" thickBot="1">
      <c r="A220" s="33" t="s">
        <v>71</v>
      </c>
      <c r="B220" s="34" t="s">
        <v>72</v>
      </c>
      <c r="C220" s="32">
        <f>D220+E220+F220+G220</f>
        <v>0</v>
      </c>
      <c r="D220" s="32"/>
      <c r="E220" s="34"/>
      <c r="F220" s="34"/>
      <c r="G220" s="34"/>
    </row>
    <row r="221" spans="1:7" ht="16.5" thickBot="1">
      <c r="A221" s="38" t="s">
        <v>81</v>
      </c>
      <c r="B221" s="34" t="s">
        <v>82</v>
      </c>
      <c r="C221" s="32">
        <f>D221+E221+F221+G221</f>
        <v>0</v>
      </c>
      <c r="D221" s="34"/>
      <c r="E221" s="32"/>
      <c r="F221" s="34"/>
      <c r="G221" s="34"/>
    </row>
    <row r="222" spans="1:7" ht="16.5" thickBot="1">
      <c r="A222" s="38" t="s">
        <v>83</v>
      </c>
      <c r="B222" s="34" t="s">
        <v>84</v>
      </c>
      <c r="C222" s="32">
        <f>D222+E222+F222+G222</f>
        <v>0</v>
      </c>
      <c r="D222" s="32"/>
      <c r="E222" s="34"/>
      <c r="F222" s="34"/>
      <c r="G222" s="34"/>
    </row>
    <row r="223" spans="1:7" ht="16.5" thickBot="1">
      <c r="A223" s="38" t="s">
        <v>85</v>
      </c>
      <c r="B223" s="34" t="s">
        <v>86</v>
      </c>
      <c r="C223" s="32">
        <f>D223+E223+F223+G223</f>
        <v>0</v>
      </c>
      <c r="D223" s="32">
        <f>D225+D226+D227+D228+D229</f>
        <v>0</v>
      </c>
      <c r="E223" s="32">
        <f>E225+E226+E227+E228+E229</f>
        <v>0</v>
      </c>
      <c r="F223" s="32">
        <f>F225+F226+F227+F228+F229</f>
        <v>0</v>
      </c>
      <c r="G223" s="32">
        <f>G225+G226+G227+G228+G229</f>
        <v>0</v>
      </c>
    </row>
    <row r="224" spans="1:7" ht="16.5" thickBot="1">
      <c r="A224" s="38" t="s">
        <v>30</v>
      </c>
      <c r="B224" s="34"/>
      <c r="C224" s="34"/>
      <c r="D224" s="34"/>
      <c r="E224" s="34"/>
      <c r="F224" s="34"/>
      <c r="G224" s="34"/>
    </row>
    <row r="225" spans="1:7" ht="16.5" thickBot="1">
      <c r="A225" s="38" t="s">
        <v>87</v>
      </c>
      <c r="B225" s="34" t="s">
        <v>88</v>
      </c>
      <c r="C225" s="32">
        <f t="shared" ref="C225:C231" si="2">D225+E225+F225+G225</f>
        <v>0</v>
      </c>
      <c r="D225" s="34"/>
      <c r="E225" s="32"/>
      <c r="F225" s="34"/>
      <c r="G225" s="34"/>
    </row>
    <row r="226" spans="1:7" ht="16.5" thickBot="1">
      <c r="A226" s="38" t="s">
        <v>89</v>
      </c>
      <c r="B226" s="34" t="s">
        <v>90</v>
      </c>
      <c r="C226" s="32">
        <f t="shared" si="2"/>
        <v>0</v>
      </c>
      <c r="D226" s="34"/>
      <c r="E226" s="32"/>
      <c r="F226" s="34"/>
      <c r="G226" s="34"/>
    </row>
    <row r="227" spans="1:7" ht="16.5" thickBot="1">
      <c r="A227" s="38" t="s">
        <v>106</v>
      </c>
      <c r="B227" s="34" t="s">
        <v>107</v>
      </c>
      <c r="C227" s="32">
        <f t="shared" si="2"/>
        <v>0</v>
      </c>
      <c r="D227" s="32"/>
      <c r="E227" s="32"/>
      <c r="F227" s="34"/>
      <c r="G227" s="34"/>
    </row>
    <row r="228" spans="1:7" ht="16.5" thickBot="1">
      <c r="A228" s="38" t="s">
        <v>91</v>
      </c>
      <c r="B228" s="34" t="s">
        <v>92</v>
      </c>
      <c r="C228" s="32">
        <f t="shared" si="2"/>
        <v>0</v>
      </c>
      <c r="D228" s="32"/>
      <c r="E228" s="32"/>
      <c r="F228" s="34"/>
      <c r="G228" s="34"/>
    </row>
    <row r="229" spans="1:7" ht="16.5" thickBot="1">
      <c r="A229" s="38" t="s">
        <v>93</v>
      </c>
      <c r="B229" s="34" t="s">
        <v>94</v>
      </c>
      <c r="C229" s="32">
        <f t="shared" si="2"/>
        <v>0</v>
      </c>
      <c r="D229" s="32"/>
      <c r="E229" s="32"/>
      <c r="F229" s="34"/>
      <c r="G229" s="34"/>
    </row>
    <row r="230" spans="1:7" ht="16.5" thickBot="1">
      <c r="A230" s="39" t="s">
        <v>108</v>
      </c>
      <c r="B230" s="40" t="s">
        <v>109</v>
      </c>
      <c r="C230" s="32">
        <f t="shared" si="2"/>
        <v>0</v>
      </c>
      <c r="D230" s="40"/>
      <c r="E230" s="41"/>
      <c r="F230" s="40"/>
      <c r="G230" s="40"/>
    </row>
    <row r="231" spans="1:7" ht="32.25" thickBot="1">
      <c r="A231" s="39" t="s">
        <v>95</v>
      </c>
      <c r="B231" s="40" t="s">
        <v>96</v>
      </c>
      <c r="C231" s="32">
        <f t="shared" si="2"/>
        <v>0</v>
      </c>
      <c r="D231" s="41">
        <f>D233+D234</f>
        <v>0</v>
      </c>
      <c r="E231" s="41">
        <f>E233+E234</f>
        <v>0</v>
      </c>
      <c r="F231" s="41">
        <f>F233+F234</f>
        <v>0</v>
      </c>
      <c r="G231" s="41">
        <f>G233+G234</f>
        <v>0</v>
      </c>
    </row>
    <row r="232" spans="1:7" ht="16.5" thickBot="1">
      <c r="A232" s="38" t="s">
        <v>30</v>
      </c>
      <c r="B232" s="34"/>
      <c r="C232" s="34"/>
      <c r="D232" s="34"/>
      <c r="E232" s="34"/>
      <c r="F232" s="34"/>
      <c r="G232" s="34"/>
    </row>
    <row r="233" spans="1:7" ht="16.5" thickBot="1">
      <c r="A233" s="38" t="s">
        <v>97</v>
      </c>
      <c r="B233" s="34" t="s">
        <v>98</v>
      </c>
      <c r="C233" s="32">
        <f>D233+E233+F233+G233</f>
        <v>0</v>
      </c>
      <c r="D233" s="32"/>
      <c r="E233" s="32"/>
      <c r="F233" s="34"/>
      <c r="G233" s="34"/>
    </row>
    <row r="234" spans="1:7" ht="32.25" thickBot="1">
      <c r="A234" s="38" t="s">
        <v>99</v>
      </c>
      <c r="B234" s="34" t="s">
        <v>100</v>
      </c>
      <c r="C234" s="32">
        <f>D234+E234+F234+G234</f>
        <v>0</v>
      </c>
      <c r="D234" s="32"/>
      <c r="E234" s="32"/>
      <c r="F234" s="34"/>
      <c r="G234" s="34"/>
    </row>
    <row r="235" spans="1:7" ht="32.25" thickBot="1">
      <c r="A235" s="38" t="s">
        <v>101</v>
      </c>
      <c r="B235" s="34" t="s">
        <v>102</v>
      </c>
      <c r="C235" s="32">
        <f>D235+E235+F235+G235</f>
        <v>0</v>
      </c>
      <c r="D235" s="32">
        <f>D206+D207-D216</f>
        <v>0</v>
      </c>
      <c r="E235" s="32">
        <f>E206+E207-E216</f>
        <v>0</v>
      </c>
      <c r="F235" s="34"/>
      <c r="G235" s="34"/>
    </row>
    <row r="236" spans="1:7" ht="16.5" thickBot="1">
      <c r="A236" s="38" t="s">
        <v>103</v>
      </c>
      <c r="B236" s="34"/>
      <c r="C236" s="34"/>
      <c r="D236" s="34"/>
      <c r="E236" s="34"/>
      <c r="F236" s="34"/>
      <c r="G236" s="34"/>
    </row>
    <row r="237" spans="1:7" ht="59.25" customHeight="1" thickBot="1">
      <c r="A237" s="38" t="s">
        <v>104</v>
      </c>
      <c r="B237" s="34" t="s">
        <v>102</v>
      </c>
      <c r="C237" s="34"/>
      <c r="D237" s="43"/>
      <c r="E237" s="34"/>
      <c r="F237" s="34"/>
      <c r="G237" s="34"/>
    </row>
    <row r="238" spans="1:7" ht="49.5" customHeight="1" thickBot="1">
      <c r="A238" s="63" t="s">
        <v>114</v>
      </c>
      <c r="B238" s="63"/>
      <c r="C238" s="63"/>
      <c r="D238" s="63"/>
      <c r="E238" s="63"/>
      <c r="F238" s="63"/>
      <c r="G238" s="63"/>
    </row>
    <row r="239" spans="1:7" ht="21.75" customHeight="1" thickBot="1">
      <c r="A239" s="56" t="s">
        <v>27</v>
      </c>
      <c r="B239" s="58" t="s">
        <v>50</v>
      </c>
      <c r="C239" s="56" t="s">
        <v>51</v>
      </c>
      <c r="D239" s="59" t="s">
        <v>32</v>
      </c>
      <c r="E239" s="60"/>
      <c r="F239" s="60"/>
      <c r="G239" s="61"/>
    </row>
    <row r="240" spans="1:7" ht="123" customHeight="1" thickBot="1">
      <c r="A240" s="62"/>
      <c r="B240" s="62"/>
      <c r="C240" s="62"/>
      <c r="D240" s="29" t="s">
        <v>52</v>
      </c>
      <c r="E240" s="29" t="s">
        <v>53</v>
      </c>
      <c r="F240" s="29" t="s">
        <v>54</v>
      </c>
      <c r="G240" s="29" t="s">
        <v>55</v>
      </c>
    </row>
    <row r="241" spans="1:7" ht="32.25" thickBot="1">
      <c r="A241" s="30" t="s">
        <v>56</v>
      </c>
      <c r="B241" s="31" t="s">
        <v>57</v>
      </c>
      <c r="C241" s="32">
        <f>D241+E241+F241+G241</f>
        <v>0</v>
      </c>
      <c r="D241" s="31"/>
      <c r="E241" s="31"/>
      <c r="F241" s="31"/>
      <c r="G241" s="31"/>
    </row>
    <row r="242" spans="1:7" ht="16.5" thickBot="1">
      <c r="A242" s="33" t="s">
        <v>58</v>
      </c>
      <c r="B242" s="34" t="s">
        <v>57</v>
      </c>
      <c r="C242" s="32">
        <f>D242+E242+F242+G242</f>
        <v>25000</v>
      </c>
      <c r="D242" s="32">
        <v>15000</v>
      </c>
      <c r="E242" s="32">
        <v>10000</v>
      </c>
      <c r="F242" s="34"/>
      <c r="G242" s="34"/>
    </row>
    <row r="243" spans="1:7" ht="16.5" thickBot="1">
      <c r="A243" s="35" t="s">
        <v>32</v>
      </c>
      <c r="B243" s="36" t="s">
        <v>57</v>
      </c>
      <c r="C243" s="34"/>
      <c r="D243" s="32"/>
      <c r="E243" s="32"/>
      <c r="F243" s="34"/>
      <c r="G243" s="34"/>
    </row>
    <row r="244" spans="1:7" ht="16.5" thickBot="1">
      <c r="A244" s="35" t="s">
        <v>59</v>
      </c>
      <c r="B244" s="34">
        <v>130</v>
      </c>
      <c r="C244" s="32">
        <f>D244+E244+F244+G244</f>
        <v>0</v>
      </c>
      <c r="D244" s="32"/>
      <c r="E244" s="32"/>
      <c r="F244" s="34"/>
      <c r="G244" s="34"/>
    </row>
    <row r="245" spans="1:7" ht="16.5" thickBot="1">
      <c r="A245" s="33" t="s">
        <v>60</v>
      </c>
      <c r="B245" s="34" t="s">
        <v>61</v>
      </c>
      <c r="C245" s="32">
        <f>D245+E245+F245+G245</f>
        <v>25000</v>
      </c>
      <c r="D245" s="32">
        <v>15000</v>
      </c>
      <c r="E245" s="32">
        <v>10000</v>
      </c>
      <c r="F245" s="34"/>
      <c r="G245" s="34"/>
    </row>
    <row r="246" spans="1:7" ht="16.5" thickBot="1">
      <c r="A246" s="33" t="s">
        <v>62</v>
      </c>
      <c r="B246" s="34"/>
      <c r="C246" s="34"/>
      <c r="D246" s="34"/>
      <c r="E246" s="34"/>
      <c r="F246" s="34"/>
      <c r="G246" s="34"/>
    </row>
    <row r="247" spans="1:7" ht="32.25" thickBot="1">
      <c r="A247" s="33" t="s">
        <v>63</v>
      </c>
      <c r="B247" s="34" t="s">
        <v>61</v>
      </c>
      <c r="C247" s="32">
        <f>D247+E247+F247+G247</f>
        <v>25000</v>
      </c>
      <c r="D247" s="32">
        <v>15000</v>
      </c>
      <c r="E247" s="32">
        <v>10000</v>
      </c>
      <c r="F247" s="34"/>
      <c r="G247" s="34"/>
    </row>
    <row r="248" spans="1:7" ht="16.5" thickBot="1">
      <c r="A248" s="33" t="s">
        <v>64</v>
      </c>
      <c r="B248" s="34" t="s">
        <v>61</v>
      </c>
      <c r="C248" s="34"/>
      <c r="D248" s="34"/>
      <c r="E248" s="34"/>
      <c r="F248" s="34"/>
      <c r="G248" s="34"/>
    </row>
    <row r="249" spans="1:7" ht="16.5" thickBot="1">
      <c r="A249" s="33" t="s">
        <v>65</v>
      </c>
      <c r="B249" s="34" t="s">
        <v>61</v>
      </c>
      <c r="C249" s="34"/>
      <c r="D249" s="34"/>
      <c r="E249" s="34"/>
      <c r="F249" s="34"/>
      <c r="G249" s="34"/>
    </row>
    <row r="250" spans="1:7" ht="16.5" thickBot="1">
      <c r="A250" s="33" t="s">
        <v>66</v>
      </c>
      <c r="B250" s="34" t="s">
        <v>61</v>
      </c>
      <c r="C250" s="32">
        <f>D250+E250+F250+G250</f>
        <v>0</v>
      </c>
      <c r="D250" s="32"/>
      <c r="E250" s="34"/>
      <c r="F250" s="34"/>
      <c r="G250" s="34"/>
    </row>
    <row r="251" spans="1:7" ht="16.5" thickBot="1">
      <c r="A251" s="33" t="s">
        <v>67</v>
      </c>
      <c r="B251" s="34" t="s">
        <v>68</v>
      </c>
      <c r="C251" s="32">
        <f>D251+E251+F251+G251</f>
        <v>25000</v>
      </c>
      <c r="D251" s="32">
        <f>D253+D257</f>
        <v>15000</v>
      </c>
      <c r="E251" s="32">
        <f>E253+E257</f>
        <v>10000</v>
      </c>
      <c r="F251" s="34"/>
      <c r="G251" s="34"/>
    </row>
    <row r="252" spans="1:7" ht="16.5" thickBot="1">
      <c r="A252" s="33" t="s">
        <v>32</v>
      </c>
      <c r="B252" s="34"/>
      <c r="C252" s="34"/>
      <c r="D252" s="34"/>
      <c r="E252" s="34"/>
      <c r="F252" s="34"/>
      <c r="G252" s="34"/>
    </row>
    <row r="253" spans="1:7" ht="16.5" thickBot="1">
      <c r="A253" s="38" t="s">
        <v>85</v>
      </c>
      <c r="B253" s="34" t="s">
        <v>86</v>
      </c>
      <c r="C253" s="32">
        <f>D253+E253+F253+G253</f>
        <v>0</v>
      </c>
      <c r="D253" s="32">
        <f>D255+D256</f>
        <v>0</v>
      </c>
      <c r="E253" s="32">
        <f>E255+E256</f>
        <v>0</v>
      </c>
      <c r="F253" s="32">
        <f>F255+F256</f>
        <v>0</v>
      </c>
      <c r="G253" s="32">
        <f>G255+G256</f>
        <v>0</v>
      </c>
    </row>
    <row r="254" spans="1:7" ht="16.5" thickBot="1">
      <c r="A254" s="38" t="s">
        <v>30</v>
      </c>
      <c r="B254" s="34"/>
      <c r="C254" s="34"/>
      <c r="D254" s="34"/>
      <c r="E254" s="34"/>
      <c r="F254" s="34"/>
      <c r="G254" s="34"/>
    </row>
    <row r="255" spans="1:7" ht="16.5" thickBot="1">
      <c r="A255" s="38" t="s">
        <v>91</v>
      </c>
      <c r="B255" s="34" t="s">
        <v>92</v>
      </c>
      <c r="C255" s="32">
        <f>D255+E255+F255+G255</f>
        <v>0</v>
      </c>
      <c r="D255" s="34"/>
      <c r="E255" s="32"/>
      <c r="F255" s="34"/>
      <c r="G255" s="34"/>
    </row>
    <row r="256" spans="1:7" ht="16.5" thickBot="1">
      <c r="A256" s="38" t="s">
        <v>93</v>
      </c>
      <c r="B256" s="34" t="s">
        <v>94</v>
      </c>
      <c r="C256" s="32">
        <f>D256+E256+F256+G256</f>
        <v>0</v>
      </c>
      <c r="D256" s="34"/>
      <c r="E256" s="32"/>
      <c r="F256" s="34"/>
      <c r="G256" s="34"/>
    </row>
    <row r="257" spans="1:7" ht="32.25" thickBot="1">
      <c r="A257" s="39" t="s">
        <v>95</v>
      </c>
      <c r="B257" s="40" t="s">
        <v>96</v>
      </c>
      <c r="C257" s="32">
        <f>D257+E257+F257+G257</f>
        <v>25000</v>
      </c>
      <c r="D257" s="41">
        <f>D259+D260</f>
        <v>15000</v>
      </c>
      <c r="E257" s="41">
        <f>E259+E260</f>
        <v>10000</v>
      </c>
      <c r="F257" s="41">
        <f>F259+F260</f>
        <v>0</v>
      </c>
      <c r="G257" s="41">
        <f>G259+G260</f>
        <v>0</v>
      </c>
    </row>
    <row r="258" spans="1:7" ht="16.5" thickBot="1">
      <c r="A258" s="38" t="s">
        <v>30</v>
      </c>
      <c r="B258" s="34"/>
      <c r="C258" s="34"/>
      <c r="D258" s="34"/>
      <c r="E258" s="34"/>
      <c r="F258" s="34"/>
      <c r="G258" s="34"/>
    </row>
    <row r="259" spans="1:7" ht="16.5" thickBot="1">
      <c r="A259" s="38" t="s">
        <v>97</v>
      </c>
      <c r="B259" s="34" t="s">
        <v>98</v>
      </c>
      <c r="C259" s="32">
        <f>D259+E259+F259+G259</f>
        <v>0</v>
      </c>
      <c r="D259" s="34"/>
      <c r="E259" s="32"/>
      <c r="F259" s="34"/>
      <c r="G259" s="34"/>
    </row>
    <row r="260" spans="1:7" ht="32.25" thickBot="1">
      <c r="A260" s="38" t="s">
        <v>99</v>
      </c>
      <c r="B260" s="34" t="s">
        <v>100</v>
      </c>
      <c r="C260" s="32">
        <f>D260+E260+F260+G260</f>
        <v>25000</v>
      </c>
      <c r="D260" s="32">
        <v>15000</v>
      </c>
      <c r="E260" s="32">
        <v>10000</v>
      </c>
      <c r="F260" s="34"/>
      <c r="G260" s="34"/>
    </row>
    <row r="261" spans="1:7" ht="32.25" thickBot="1">
      <c r="A261" s="38" t="s">
        <v>101</v>
      </c>
      <c r="B261" s="34" t="s">
        <v>102</v>
      </c>
      <c r="C261" s="32">
        <f>D261+E261+F261+G261</f>
        <v>0</v>
      </c>
      <c r="D261" s="32">
        <f>D241+D242-D251</f>
        <v>0</v>
      </c>
      <c r="E261" s="32">
        <f>E241+E242-E251</f>
        <v>0</v>
      </c>
      <c r="F261" s="34"/>
      <c r="G261" s="34"/>
    </row>
    <row r="262" spans="1:7" ht="16.5" thickBot="1">
      <c r="A262" s="38" t="s">
        <v>103</v>
      </c>
      <c r="B262" s="34"/>
      <c r="C262" s="34"/>
      <c r="D262" s="34"/>
      <c r="E262" s="34"/>
      <c r="F262" s="34"/>
      <c r="G262" s="34"/>
    </row>
    <row r="263" spans="1:7" ht="54" customHeight="1" thickBot="1">
      <c r="A263" s="38" t="s">
        <v>104</v>
      </c>
      <c r="B263" s="34" t="s">
        <v>102</v>
      </c>
      <c r="C263" s="34"/>
      <c r="D263" s="34"/>
      <c r="E263" s="34"/>
      <c r="F263" s="34"/>
      <c r="G263" s="34"/>
    </row>
    <row r="264" spans="1:7" ht="36.75" customHeight="1" thickBot="1">
      <c r="A264" s="63" t="s">
        <v>115</v>
      </c>
      <c r="B264" s="63"/>
      <c r="C264" s="63"/>
      <c r="D264" s="63"/>
      <c r="E264" s="63"/>
      <c r="F264" s="63"/>
      <c r="G264" s="63"/>
    </row>
    <row r="265" spans="1:7" ht="21" customHeight="1" thickBot="1">
      <c r="A265" s="56" t="s">
        <v>27</v>
      </c>
      <c r="B265" s="58" t="s">
        <v>50</v>
      </c>
      <c r="C265" s="56" t="s">
        <v>51</v>
      </c>
      <c r="D265" s="59" t="s">
        <v>32</v>
      </c>
      <c r="E265" s="60"/>
      <c r="F265" s="60"/>
      <c r="G265" s="61"/>
    </row>
    <row r="266" spans="1:7" ht="127.5" customHeight="1" thickBot="1">
      <c r="A266" s="62"/>
      <c r="B266" s="62"/>
      <c r="C266" s="62"/>
      <c r="D266" s="29" t="s">
        <v>52</v>
      </c>
      <c r="E266" s="29" t="s">
        <v>53</v>
      </c>
      <c r="F266" s="29" t="s">
        <v>54</v>
      </c>
      <c r="G266" s="29" t="s">
        <v>55</v>
      </c>
    </row>
    <row r="267" spans="1:7" ht="32.25" thickBot="1">
      <c r="A267" s="30" t="s">
        <v>56</v>
      </c>
      <c r="B267" s="31" t="s">
        <v>57</v>
      </c>
      <c r="C267" s="32">
        <f>D267+E267+F267+G267</f>
        <v>0</v>
      </c>
      <c r="D267" s="31"/>
      <c r="E267" s="31"/>
      <c r="F267" s="31"/>
      <c r="G267" s="31"/>
    </row>
    <row r="268" spans="1:7" ht="16.5" thickBot="1">
      <c r="A268" s="33" t="s">
        <v>58</v>
      </c>
      <c r="B268" s="34" t="s">
        <v>57</v>
      </c>
      <c r="C268" s="32">
        <f>D268+E268+F268+G268</f>
        <v>82000</v>
      </c>
      <c r="D268" s="34"/>
      <c r="E268" s="32">
        <v>82000</v>
      </c>
      <c r="F268" s="34"/>
      <c r="G268" s="34"/>
    </row>
    <row r="269" spans="1:7" ht="16.5" thickBot="1">
      <c r="A269" s="35" t="s">
        <v>32</v>
      </c>
      <c r="B269" s="36" t="s">
        <v>57</v>
      </c>
      <c r="C269" s="34"/>
      <c r="D269" s="34"/>
      <c r="E269" s="34"/>
      <c r="F269" s="34"/>
      <c r="G269" s="34"/>
    </row>
    <row r="270" spans="1:7" ht="16.5" thickBot="1">
      <c r="A270" s="35" t="s">
        <v>59</v>
      </c>
      <c r="B270" s="34">
        <v>130</v>
      </c>
      <c r="C270" s="32"/>
      <c r="D270" s="34"/>
      <c r="E270" s="32"/>
      <c r="F270" s="34"/>
      <c r="G270" s="34"/>
    </row>
    <row r="271" spans="1:7" ht="16.5" thickBot="1">
      <c r="A271" s="33" t="s">
        <v>60</v>
      </c>
      <c r="B271" s="34" t="s">
        <v>61</v>
      </c>
      <c r="C271" s="32">
        <f>D271+E271+F271+G271</f>
        <v>82000</v>
      </c>
      <c r="D271" s="34"/>
      <c r="E271" s="32">
        <v>82000</v>
      </c>
      <c r="F271" s="34"/>
      <c r="G271" s="34"/>
    </row>
    <row r="272" spans="1:7" ht="16.5" thickBot="1">
      <c r="A272" s="33" t="s">
        <v>62</v>
      </c>
      <c r="B272" s="34"/>
      <c r="C272" s="34"/>
      <c r="D272" s="34"/>
      <c r="E272" s="34"/>
      <c r="F272" s="34"/>
      <c r="G272" s="34"/>
    </row>
    <row r="273" spans="1:7" ht="32.25" thickBot="1">
      <c r="A273" s="33" t="s">
        <v>63</v>
      </c>
      <c r="B273" s="34" t="s">
        <v>61</v>
      </c>
      <c r="C273" s="32">
        <f>D273+E273+F273+G273</f>
        <v>82000</v>
      </c>
      <c r="D273" s="34"/>
      <c r="E273" s="32">
        <v>82000</v>
      </c>
      <c r="F273" s="34"/>
      <c r="G273" s="34"/>
    </row>
    <row r="274" spans="1:7" ht="16.5" thickBot="1">
      <c r="A274" s="33" t="s">
        <v>64</v>
      </c>
      <c r="B274" s="34" t="s">
        <v>61</v>
      </c>
      <c r="C274" s="34"/>
      <c r="D274" s="34"/>
      <c r="E274" s="34"/>
      <c r="F274" s="34"/>
      <c r="G274" s="34"/>
    </row>
    <row r="275" spans="1:7" ht="16.5" thickBot="1">
      <c r="A275" s="33" t="s">
        <v>65</v>
      </c>
      <c r="B275" s="34" t="s">
        <v>61</v>
      </c>
      <c r="C275" s="34"/>
      <c r="D275" s="34"/>
      <c r="E275" s="34"/>
      <c r="F275" s="34"/>
      <c r="G275" s="34"/>
    </row>
    <row r="276" spans="1:7" ht="16.5" thickBot="1">
      <c r="A276" s="33" t="s">
        <v>66</v>
      </c>
      <c r="B276" s="34" t="s">
        <v>61</v>
      </c>
      <c r="C276" s="34"/>
      <c r="D276" s="34"/>
      <c r="E276" s="34"/>
      <c r="F276" s="34"/>
      <c r="G276" s="34"/>
    </row>
    <row r="277" spans="1:7" ht="16.5" thickBot="1">
      <c r="A277" s="33" t="s">
        <v>67</v>
      </c>
      <c r="B277" s="34" t="s">
        <v>68</v>
      </c>
      <c r="C277" s="32">
        <f>D277+E277+F277+G277</f>
        <v>82000</v>
      </c>
      <c r="D277" s="34"/>
      <c r="E277" s="32">
        <f>E279+E283+E282</f>
        <v>82000</v>
      </c>
      <c r="F277" s="34"/>
      <c r="G277" s="34"/>
    </row>
    <row r="278" spans="1:7" ht="16.5" thickBot="1">
      <c r="A278" s="33" t="s">
        <v>32</v>
      </c>
      <c r="B278" s="34"/>
      <c r="C278" s="34"/>
      <c r="D278" s="34"/>
      <c r="E278" s="34"/>
      <c r="F278" s="34"/>
      <c r="G278" s="34"/>
    </row>
    <row r="279" spans="1:7" ht="16.5" thickBot="1">
      <c r="A279" s="38" t="s">
        <v>85</v>
      </c>
      <c r="B279" s="34" t="s">
        <v>86</v>
      </c>
      <c r="C279" s="32">
        <f>D279+E279+F279+G279</f>
        <v>0</v>
      </c>
      <c r="D279" s="32">
        <f>D281+D282</f>
        <v>0</v>
      </c>
      <c r="E279" s="32">
        <f>E281</f>
        <v>0</v>
      </c>
      <c r="F279" s="32">
        <f>F281+F282</f>
        <v>0</v>
      </c>
      <c r="G279" s="32">
        <f>G281+G282</f>
        <v>0</v>
      </c>
    </row>
    <row r="280" spans="1:7" ht="16.5" thickBot="1">
      <c r="A280" s="38" t="s">
        <v>30</v>
      </c>
      <c r="B280" s="34"/>
      <c r="C280" s="34"/>
      <c r="D280" s="34"/>
      <c r="E280" s="34"/>
      <c r="F280" s="34"/>
      <c r="G280" s="34"/>
    </row>
    <row r="281" spans="1:7" ht="16.5" thickBot="1">
      <c r="A281" s="38" t="s">
        <v>91</v>
      </c>
      <c r="B281" s="34" t="s">
        <v>92</v>
      </c>
      <c r="C281" s="32">
        <f>D281+E281+F281+G281</f>
        <v>0</v>
      </c>
      <c r="D281" s="34"/>
      <c r="E281" s="32"/>
      <c r="F281" s="34"/>
      <c r="G281" s="34"/>
    </row>
    <row r="282" spans="1:7" ht="32.25" thickBot="1">
      <c r="A282" s="38" t="s">
        <v>116</v>
      </c>
      <c r="B282" s="34">
        <v>262</v>
      </c>
      <c r="C282" s="32">
        <f>D282+E282+F282+G282</f>
        <v>0</v>
      </c>
      <c r="D282" s="34"/>
      <c r="E282" s="32"/>
      <c r="F282" s="34"/>
      <c r="G282" s="34"/>
    </row>
    <row r="283" spans="1:7" ht="32.25" thickBot="1">
      <c r="A283" s="39" t="s">
        <v>95</v>
      </c>
      <c r="B283" s="40" t="s">
        <v>96</v>
      </c>
      <c r="C283" s="32">
        <f>D283+E283+F283+G283</f>
        <v>82000</v>
      </c>
      <c r="D283" s="41">
        <f>D285+D286</f>
        <v>0</v>
      </c>
      <c r="E283" s="41">
        <f>E285+E286</f>
        <v>82000</v>
      </c>
      <c r="F283" s="41">
        <f>F285+F286</f>
        <v>0</v>
      </c>
      <c r="G283" s="41">
        <f>G285+G286</f>
        <v>0</v>
      </c>
    </row>
    <row r="284" spans="1:7" ht="16.5" thickBot="1">
      <c r="A284" s="38" t="s">
        <v>30</v>
      </c>
      <c r="B284" s="34"/>
      <c r="C284" s="34"/>
      <c r="D284" s="34"/>
      <c r="E284" s="34"/>
      <c r="F284" s="34"/>
      <c r="G284" s="34"/>
    </row>
    <row r="285" spans="1:7" ht="16.5" thickBot="1">
      <c r="A285" s="38" t="s">
        <v>97</v>
      </c>
      <c r="B285" s="34" t="s">
        <v>98</v>
      </c>
      <c r="C285" s="34"/>
      <c r="D285" s="34"/>
      <c r="E285" s="32"/>
      <c r="F285" s="34"/>
      <c r="G285" s="34"/>
    </row>
    <row r="286" spans="1:7" ht="32.25" thickBot="1">
      <c r="A286" s="38" t="s">
        <v>99</v>
      </c>
      <c r="B286" s="34" t="s">
        <v>100</v>
      </c>
      <c r="C286" s="32">
        <f>D286+E286+F286+G286</f>
        <v>82000</v>
      </c>
      <c r="D286" s="34"/>
      <c r="E286" s="32">
        <v>82000</v>
      </c>
      <c r="F286" s="34"/>
      <c r="G286" s="34"/>
    </row>
    <row r="287" spans="1:7" ht="32.25" thickBot="1">
      <c r="A287" s="38" t="s">
        <v>101</v>
      </c>
      <c r="B287" s="34" t="s">
        <v>102</v>
      </c>
      <c r="C287" s="32">
        <f>D287+E287+F287+G287</f>
        <v>0</v>
      </c>
      <c r="D287" s="34"/>
      <c r="E287" s="32">
        <f>E267+E268-E277</f>
        <v>0</v>
      </c>
      <c r="F287" s="34"/>
      <c r="G287" s="34"/>
    </row>
    <row r="288" spans="1:7" ht="16.5" thickBot="1">
      <c r="A288" s="38" t="s">
        <v>103</v>
      </c>
      <c r="B288" s="34"/>
      <c r="C288" s="34"/>
      <c r="D288" s="34"/>
      <c r="E288" s="34"/>
      <c r="F288" s="34"/>
      <c r="G288" s="34"/>
    </row>
    <row r="289" spans="1:7" ht="60" customHeight="1" thickBot="1">
      <c r="A289" s="38" t="s">
        <v>104</v>
      </c>
      <c r="B289" s="34" t="s">
        <v>102</v>
      </c>
      <c r="C289" s="34"/>
      <c r="D289" s="34"/>
      <c r="E289" s="34"/>
      <c r="F289" s="34"/>
      <c r="G289" s="34"/>
    </row>
    <row r="290" spans="1:7" ht="36.75" customHeight="1" thickBot="1">
      <c r="A290" s="63" t="s">
        <v>117</v>
      </c>
      <c r="B290" s="63"/>
      <c r="C290" s="63"/>
      <c r="D290" s="63"/>
      <c r="E290" s="63"/>
      <c r="F290" s="63"/>
      <c r="G290" s="63"/>
    </row>
    <row r="291" spans="1:7" ht="21" customHeight="1" thickBot="1">
      <c r="A291" s="56" t="s">
        <v>27</v>
      </c>
      <c r="B291" s="58" t="s">
        <v>50</v>
      </c>
      <c r="C291" s="56" t="s">
        <v>51</v>
      </c>
      <c r="D291" s="59" t="s">
        <v>32</v>
      </c>
      <c r="E291" s="60"/>
      <c r="F291" s="60"/>
      <c r="G291" s="61"/>
    </row>
    <row r="292" spans="1:7" ht="126.75" customHeight="1" thickBot="1">
      <c r="A292" s="62"/>
      <c r="B292" s="62"/>
      <c r="C292" s="62"/>
      <c r="D292" s="29" t="s">
        <v>52</v>
      </c>
      <c r="E292" s="29" t="s">
        <v>53</v>
      </c>
      <c r="F292" s="29" t="s">
        <v>54</v>
      </c>
      <c r="G292" s="29" t="s">
        <v>55</v>
      </c>
    </row>
    <row r="293" spans="1:7" ht="32.25" thickBot="1">
      <c r="A293" s="30" t="s">
        <v>56</v>
      </c>
      <c r="B293" s="31" t="s">
        <v>57</v>
      </c>
      <c r="C293" s="32">
        <f>D293+E293+F293+G293</f>
        <v>0</v>
      </c>
      <c r="D293" s="31"/>
      <c r="E293" s="31"/>
      <c r="F293" s="31"/>
      <c r="G293" s="31"/>
    </row>
    <row r="294" spans="1:7" ht="16.5" thickBot="1">
      <c r="A294" s="33" t="s">
        <v>58</v>
      </c>
      <c r="B294" s="34" t="s">
        <v>57</v>
      </c>
      <c r="C294" s="32">
        <f>D294+E294+F294+G294</f>
        <v>10000</v>
      </c>
      <c r="D294" s="34"/>
      <c r="E294" s="32">
        <v>10000</v>
      </c>
      <c r="F294" s="34"/>
      <c r="G294" s="34"/>
    </row>
    <row r="295" spans="1:7" ht="16.5" thickBot="1">
      <c r="A295" s="35" t="s">
        <v>32</v>
      </c>
      <c r="B295" s="36" t="s">
        <v>57</v>
      </c>
      <c r="C295" s="34"/>
      <c r="D295" s="34"/>
      <c r="E295" s="34"/>
      <c r="F295" s="34"/>
      <c r="G295" s="34"/>
    </row>
    <row r="296" spans="1:7" ht="16.5" thickBot="1">
      <c r="A296" s="35" t="s">
        <v>59</v>
      </c>
      <c r="B296" s="34">
        <v>130</v>
      </c>
      <c r="C296" s="32"/>
      <c r="D296" s="34"/>
      <c r="E296" s="32"/>
      <c r="F296" s="34"/>
      <c r="G296" s="34"/>
    </row>
    <row r="297" spans="1:7" ht="16.5" thickBot="1">
      <c r="A297" s="33" t="s">
        <v>60</v>
      </c>
      <c r="B297" s="34" t="s">
        <v>61</v>
      </c>
      <c r="C297" s="32">
        <f>D297+E297+F297+G297</f>
        <v>10000</v>
      </c>
      <c r="D297" s="34"/>
      <c r="E297" s="32">
        <v>10000</v>
      </c>
      <c r="F297" s="34"/>
      <c r="G297" s="34"/>
    </row>
    <row r="298" spans="1:7" ht="16.5" thickBot="1">
      <c r="A298" s="33" t="s">
        <v>62</v>
      </c>
      <c r="B298" s="34"/>
      <c r="C298" s="34"/>
      <c r="D298" s="34"/>
      <c r="E298" s="34"/>
      <c r="F298" s="34"/>
      <c r="G298" s="34"/>
    </row>
    <row r="299" spans="1:7" ht="32.25" thickBot="1">
      <c r="A299" s="33" t="s">
        <v>63</v>
      </c>
      <c r="B299" s="34" t="s">
        <v>61</v>
      </c>
      <c r="C299" s="32">
        <f>D299+E299+F299+G299</f>
        <v>10000</v>
      </c>
      <c r="D299" s="34"/>
      <c r="E299" s="32">
        <v>10000</v>
      </c>
      <c r="F299" s="34"/>
      <c r="G299" s="34"/>
    </row>
    <row r="300" spans="1:7" ht="16.5" thickBot="1">
      <c r="A300" s="33" t="s">
        <v>64</v>
      </c>
      <c r="B300" s="34" t="s">
        <v>61</v>
      </c>
      <c r="C300" s="34"/>
      <c r="D300" s="34"/>
      <c r="E300" s="34"/>
      <c r="F300" s="34"/>
      <c r="G300" s="34"/>
    </row>
    <row r="301" spans="1:7" ht="16.5" thickBot="1">
      <c r="A301" s="33" t="s">
        <v>65</v>
      </c>
      <c r="B301" s="34" t="s">
        <v>61</v>
      </c>
      <c r="C301" s="34"/>
      <c r="D301" s="34"/>
      <c r="E301" s="34"/>
      <c r="F301" s="34"/>
      <c r="G301" s="34"/>
    </row>
    <row r="302" spans="1:7" ht="16.5" thickBot="1">
      <c r="A302" s="33" t="s">
        <v>66</v>
      </c>
      <c r="B302" s="34" t="s">
        <v>61</v>
      </c>
      <c r="C302" s="34"/>
      <c r="D302" s="34"/>
      <c r="E302" s="34"/>
      <c r="F302" s="34"/>
      <c r="G302" s="34"/>
    </row>
    <row r="303" spans="1:7" ht="16.5" thickBot="1">
      <c r="A303" s="33" t="s">
        <v>67</v>
      </c>
      <c r="B303" s="34" t="s">
        <v>68</v>
      </c>
      <c r="C303" s="32">
        <f>D303+E303+F303+G303</f>
        <v>10000</v>
      </c>
      <c r="D303" s="34"/>
      <c r="E303" s="32">
        <f>E305+E309</f>
        <v>10000</v>
      </c>
      <c r="F303" s="34"/>
      <c r="G303" s="34"/>
    </row>
    <row r="304" spans="1:7" ht="16.5" thickBot="1">
      <c r="A304" s="33" t="s">
        <v>32</v>
      </c>
      <c r="B304" s="34"/>
      <c r="C304" s="34"/>
      <c r="D304" s="34"/>
      <c r="E304" s="34"/>
      <c r="F304" s="34"/>
      <c r="G304" s="34"/>
    </row>
    <row r="305" spans="1:7" ht="16.5" thickBot="1">
      <c r="A305" s="38" t="s">
        <v>85</v>
      </c>
      <c r="B305" s="34" t="s">
        <v>86</v>
      </c>
      <c r="C305" s="32">
        <f>D305+E305+F305+G305</f>
        <v>10000</v>
      </c>
      <c r="D305" s="32">
        <f>D307+D308</f>
        <v>0</v>
      </c>
      <c r="E305" s="32">
        <f>E307+E308</f>
        <v>10000</v>
      </c>
      <c r="F305" s="32">
        <f>F307+F308</f>
        <v>0</v>
      </c>
      <c r="G305" s="32">
        <f>G307+G308</f>
        <v>0</v>
      </c>
    </row>
    <row r="306" spans="1:7" ht="16.5" thickBot="1">
      <c r="A306" s="38" t="s">
        <v>30</v>
      </c>
      <c r="B306" s="34"/>
      <c r="C306" s="34"/>
      <c r="D306" s="34"/>
      <c r="E306" s="32"/>
      <c r="F306" s="34"/>
      <c r="G306" s="34"/>
    </row>
    <row r="307" spans="1:7" ht="16.5" thickBot="1">
      <c r="A307" s="38" t="s">
        <v>91</v>
      </c>
      <c r="B307" s="34" t="s">
        <v>92</v>
      </c>
      <c r="C307" s="32">
        <f>D307+E307+F307+G307</f>
        <v>10000</v>
      </c>
      <c r="D307" s="34"/>
      <c r="E307" s="32">
        <v>10000</v>
      </c>
      <c r="F307" s="34"/>
      <c r="G307" s="34"/>
    </row>
    <row r="308" spans="1:7" ht="16.5" thickBot="1">
      <c r="A308" s="38" t="s">
        <v>93</v>
      </c>
      <c r="B308" s="34" t="s">
        <v>94</v>
      </c>
      <c r="C308" s="32">
        <f>D308+E308+F308+G308</f>
        <v>0</v>
      </c>
      <c r="D308" s="34"/>
      <c r="E308" s="32"/>
      <c r="F308" s="34"/>
      <c r="G308" s="34"/>
    </row>
    <row r="309" spans="1:7" ht="32.25" thickBot="1">
      <c r="A309" s="39" t="s">
        <v>95</v>
      </c>
      <c r="B309" s="40" t="s">
        <v>96</v>
      </c>
      <c r="C309" s="32">
        <f>D309+E309+F309+G309</f>
        <v>0</v>
      </c>
      <c r="D309" s="41">
        <f>D311+D312</f>
        <v>0</v>
      </c>
      <c r="E309" s="41">
        <f>E311+E312</f>
        <v>0</v>
      </c>
      <c r="F309" s="41">
        <f>F311+F312</f>
        <v>0</v>
      </c>
      <c r="G309" s="41">
        <f>G311+G312</f>
        <v>0</v>
      </c>
    </row>
    <row r="310" spans="1:7" ht="16.5" thickBot="1">
      <c r="A310" s="38" t="s">
        <v>30</v>
      </c>
      <c r="B310" s="34"/>
      <c r="C310" s="34"/>
      <c r="D310" s="34"/>
      <c r="E310" s="34"/>
      <c r="F310" s="34"/>
      <c r="G310" s="34"/>
    </row>
    <row r="311" spans="1:7" ht="16.5" thickBot="1">
      <c r="A311" s="38" t="s">
        <v>97</v>
      </c>
      <c r="B311" s="34" t="s">
        <v>98</v>
      </c>
      <c r="C311" s="34"/>
      <c r="D311" s="34"/>
      <c r="E311" s="34"/>
      <c r="F311" s="34"/>
      <c r="G311" s="34"/>
    </row>
    <row r="312" spans="1:7" ht="32.25" thickBot="1">
      <c r="A312" s="38" t="s">
        <v>99</v>
      </c>
      <c r="B312" s="34" t="s">
        <v>100</v>
      </c>
      <c r="C312" s="34"/>
      <c r="D312" s="34"/>
      <c r="E312" s="34"/>
      <c r="F312" s="34"/>
      <c r="G312" s="34"/>
    </row>
    <row r="313" spans="1:7" ht="32.25" thickBot="1">
      <c r="A313" s="38" t="s">
        <v>101</v>
      </c>
      <c r="B313" s="34" t="s">
        <v>102</v>
      </c>
      <c r="C313" s="32">
        <f>D313+E313+F313+G313</f>
        <v>0</v>
      </c>
      <c r="D313" s="32">
        <f>D293+D294-D303</f>
        <v>0</v>
      </c>
      <c r="E313" s="32">
        <f>E293+E294-E303</f>
        <v>0</v>
      </c>
      <c r="F313" s="34"/>
      <c r="G313" s="34"/>
    </row>
    <row r="314" spans="1:7" ht="16.5" thickBot="1">
      <c r="A314" s="38" t="s">
        <v>103</v>
      </c>
      <c r="B314" s="34"/>
      <c r="C314" s="34"/>
      <c r="D314" s="34"/>
      <c r="E314" s="34"/>
      <c r="F314" s="34"/>
      <c r="G314" s="34"/>
    </row>
    <row r="315" spans="1:7" ht="57" customHeight="1" thickBot="1">
      <c r="A315" s="38" t="s">
        <v>104</v>
      </c>
      <c r="B315" s="34" t="s">
        <v>102</v>
      </c>
      <c r="C315" s="34"/>
      <c r="D315" s="34"/>
      <c r="E315" s="34"/>
      <c r="F315" s="34"/>
      <c r="G315" s="34"/>
    </row>
    <row r="316" spans="1:7" ht="48.75" hidden="1" customHeight="1" thickBot="1">
      <c r="A316" s="63" t="s">
        <v>118</v>
      </c>
      <c r="B316" s="63"/>
      <c r="C316" s="63"/>
      <c r="D316" s="63"/>
      <c r="E316" s="63"/>
      <c r="F316" s="63"/>
      <c r="G316" s="63"/>
    </row>
    <row r="317" spans="1:7" ht="16.5" hidden="1" customHeight="1" thickBot="1">
      <c r="A317" s="56" t="s">
        <v>27</v>
      </c>
      <c r="B317" s="58" t="s">
        <v>50</v>
      </c>
      <c r="C317" s="56" t="s">
        <v>51</v>
      </c>
      <c r="D317" s="59" t="s">
        <v>32</v>
      </c>
      <c r="E317" s="60"/>
      <c r="F317" s="60"/>
      <c r="G317" s="61"/>
    </row>
    <row r="318" spans="1:7" ht="124.5" hidden="1" customHeight="1" thickBot="1">
      <c r="A318" s="62"/>
      <c r="B318" s="62"/>
      <c r="C318" s="62"/>
      <c r="D318" s="29" t="s">
        <v>52</v>
      </c>
      <c r="E318" s="29" t="s">
        <v>53</v>
      </c>
      <c r="F318" s="29" t="s">
        <v>54</v>
      </c>
      <c r="G318" s="29" t="s">
        <v>55</v>
      </c>
    </row>
    <row r="319" spans="1:7" ht="39" hidden="1" customHeight="1" thickBot="1">
      <c r="A319" s="30" t="s">
        <v>56</v>
      </c>
      <c r="B319" s="31" t="s">
        <v>57</v>
      </c>
      <c r="C319" s="32">
        <f>D319+E319+F319+G319</f>
        <v>0</v>
      </c>
      <c r="D319" s="31"/>
      <c r="E319" s="31"/>
      <c r="F319" s="31"/>
      <c r="G319" s="31"/>
    </row>
    <row r="320" spans="1:7" ht="16.5" hidden="1" customHeight="1" thickBot="1">
      <c r="A320" s="33" t="s">
        <v>58</v>
      </c>
      <c r="B320" s="34" t="s">
        <v>57</v>
      </c>
      <c r="C320" s="32">
        <f>D320+E320+F320+G320</f>
        <v>0</v>
      </c>
      <c r="D320" s="34"/>
      <c r="E320" s="32">
        <v>0</v>
      </c>
      <c r="F320" s="34"/>
      <c r="G320" s="34"/>
    </row>
    <row r="321" spans="1:7" ht="16.5" hidden="1" customHeight="1" thickBot="1">
      <c r="A321" s="35" t="s">
        <v>32</v>
      </c>
      <c r="B321" s="36" t="s">
        <v>57</v>
      </c>
      <c r="C321" s="34"/>
      <c r="D321" s="34"/>
      <c r="E321" s="34"/>
      <c r="F321" s="34"/>
      <c r="G321" s="34"/>
    </row>
    <row r="322" spans="1:7" ht="16.5" hidden="1" customHeight="1" thickBot="1">
      <c r="A322" s="35" t="s">
        <v>59</v>
      </c>
      <c r="B322" s="34">
        <v>130</v>
      </c>
      <c r="C322" s="32"/>
      <c r="D322" s="34"/>
      <c r="E322" s="32"/>
      <c r="F322" s="34"/>
      <c r="G322" s="34"/>
    </row>
    <row r="323" spans="1:7" ht="16.5" hidden="1" customHeight="1" thickBot="1">
      <c r="A323" s="33" t="s">
        <v>60</v>
      </c>
      <c r="B323" s="34" t="s">
        <v>61</v>
      </c>
      <c r="C323" s="32">
        <f>D323+E323+F323+G323</f>
        <v>0</v>
      </c>
      <c r="D323" s="34"/>
      <c r="E323" s="32">
        <v>0</v>
      </c>
      <c r="F323" s="34"/>
      <c r="G323" s="34"/>
    </row>
    <row r="324" spans="1:7" ht="16.5" hidden="1" customHeight="1" thickBot="1">
      <c r="A324" s="33" t="s">
        <v>62</v>
      </c>
      <c r="B324" s="34"/>
      <c r="C324" s="34"/>
      <c r="D324" s="34"/>
      <c r="E324" s="34"/>
      <c r="F324" s="34"/>
      <c r="G324" s="34"/>
    </row>
    <row r="325" spans="1:7" ht="33.75" hidden="1" customHeight="1" thickBot="1">
      <c r="A325" s="33" t="s">
        <v>63</v>
      </c>
      <c r="B325" s="34" t="s">
        <v>61</v>
      </c>
      <c r="C325" s="32">
        <f>D325+E325+F325+G325</f>
        <v>0</v>
      </c>
      <c r="D325" s="34"/>
      <c r="E325" s="32">
        <v>0</v>
      </c>
      <c r="F325" s="34"/>
      <c r="G325" s="34"/>
    </row>
    <row r="326" spans="1:7" ht="16.5" hidden="1" customHeight="1" thickBot="1">
      <c r="A326" s="33" t="s">
        <v>64</v>
      </c>
      <c r="B326" s="34" t="s">
        <v>61</v>
      </c>
      <c r="C326" s="34"/>
      <c r="D326" s="34"/>
      <c r="E326" s="34"/>
      <c r="F326" s="34"/>
      <c r="G326" s="34"/>
    </row>
    <row r="327" spans="1:7" ht="16.5" hidden="1" customHeight="1" thickBot="1">
      <c r="A327" s="33" t="s">
        <v>65</v>
      </c>
      <c r="B327" s="34" t="s">
        <v>61</v>
      </c>
      <c r="C327" s="34"/>
      <c r="D327" s="34"/>
      <c r="E327" s="34"/>
      <c r="F327" s="34"/>
      <c r="G327" s="34"/>
    </row>
    <row r="328" spans="1:7" ht="16.5" hidden="1" customHeight="1" thickBot="1">
      <c r="A328" s="33" t="s">
        <v>66</v>
      </c>
      <c r="B328" s="34" t="s">
        <v>61</v>
      </c>
      <c r="C328" s="34"/>
      <c r="D328" s="34"/>
      <c r="E328" s="34"/>
      <c r="F328" s="34"/>
      <c r="G328" s="34"/>
    </row>
    <row r="329" spans="1:7" ht="16.5" hidden="1" customHeight="1" thickBot="1">
      <c r="A329" s="33" t="s">
        <v>67</v>
      </c>
      <c r="B329" s="34" t="s">
        <v>68</v>
      </c>
      <c r="C329" s="32">
        <f>D329+E329+F329+G329</f>
        <v>0</v>
      </c>
      <c r="D329" s="34"/>
      <c r="E329" s="32">
        <f>E331+E335</f>
        <v>0</v>
      </c>
      <c r="F329" s="34"/>
      <c r="G329" s="34"/>
    </row>
    <row r="330" spans="1:7" ht="16.5" hidden="1" customHeight="1" thickBot="1">
      <c r="A330" s="33" t="s">
        <v>32</v>
      </c>
      <c r="B330" s="34"/>
      <c r="C330" s="34"/>
      <c r="D330" s="34"/>
      <c r="E330" s="34"/>
      <c r="F330" s="34"/>
      <c r="G330" s="34"/>
    </row>
    <row r="331" spans="1:7" ht="16.5" hidden="1" customHeight="1" thickBot="1">
      <c r="A331" s="38" t="s">
        <v>85</v>
      </c>
      <c r="B331" s="34" t="s">
        <v>86</v>
      </c>
      <c r="C331" s="32">
        <f>D331+E331+F331+G331</f>
        <v>0</v>
      </c>
      <c r="D331" s="32">
        <f>D333+D334</f>
        <v>0</v>
      </c>
      <c r="E331" s="32">
        <f>E333+E334</f>
        <v>0</v>
      </c>
      <c r="F331" s="32">
        <f>F333+F334</f>
        <v>0</v>
      </c>
      <c r="G331" s="32">
        <f>G333+G334</f>
        <v>0</v>
      </c>
    </row>
    <row r="332" spans="1:7" ht="16.5" hidden="1" customHeight="1" thickBot="1">
      <c r="A332" s="38" t="s">
        <v>30</v>
      </c>
      <c r="B332" s="34"/>
      <c r="C332" s="34"/>
      <c r="D332" s="34"/>
      <c r="E332" s="34"/>
      <c r="F332" s="34"/>
      <c r="G332" s="34"/>
    </row>
    <row r="333" spans="1:7" ht="16.5" hidden="1" customHeight="1" thickBot="1">
      <c r="A333" s="38" t="s">
        <v>91</v>
      </c>
      <c r="B333" s="34" t="s">
        <v>92</v>
      </c>
      <c r="C333" s="32">
        <f>D333+E333+F333+G333</f>
        <v>0</v>
      </c>
      <c r="D333" s="34"/>
      <c r="E333" s="32">
        <v>0</v>
      </c>
      <c r="F333" s="34"/>
      <c r="G333" s="34"/>
    </row>
    <row r="334" spans="1:7" ht="16.5" hidden="1" customHeight="1" thickBot="1">
      <c r="A334" s="38" t="s">
        <v>93</v>
      </c>
      <c r="B334" s="34" t="s">
        <v>94</v>
      </c>
      <c r="C334" s="32">
        <f>D334+E334+F334+G334</f>
        <v>0</v>
      </c>
      <c r="D334" s="34"/>
      <c r="E334" s="32"/>
      <c r="F334" s="34"/>
      <c r="G334" s="34"/>
    </row>
    <row r="335" spans="1:7" ht="16.5" hidden="1" customHeight="1" thickBot="1">
      <c r="A335" s="39" t="s">
        <v>95</v>
      </c>
      <c r="B335" s="40" t="s">
        <v>96</v>
      </c>
      <c r="C335" s="32">
        <f>D335+E335+F335+G335</f>
        <v>0</v>
      </c>
      <c r="D335" s="41">
        <f>D337+D338</f>
        <v>0</v>
      </c>
      <c r="E335" s="41">
        <f>E337+E338</f>
        <v>0</v>
      </c>
      <c r="F335" s="41">
        <f>F337+F338</f>
        <v>0</v>
      </c>
      <c r="G335" s="41">
        <f>G337+G338</f>
        <v>0</v>
      </c>
    </row>
    <row r="336" spans="1:7" ht="16.5" hidden="1" customHeight="1" thickBot="1">
      <c r="A336" s="38" t="s">
        <v>30</v>
      </c>
      <c r="B336" s="34"/>
      <c r="C336" s="34"/>
      <c r="D336" s="34"/>
      <c r="E336" s="34"/>
      <c r="F336" s="34"/>
      <c r="G336" s="34"/>
    </row>
    <row r="337" spans="1:7" ht="16.5" hidden="1" customHeight="1" thickBot="1">
      <c r="A337" s="38" t="s">
        <v>97</v>
      </c>
      <c r="B337" s="34" t="s">
        <v>98</v>
      </c>
      <c r="C337" s="34"/>
      <c r="D337" s="34"/>
      <c r="E337" s="34"/>
      <c r="F337" s="34"/>
      <c r="G337" s="34"/>
    </row>
    <row r="338" spans="1:7" ht="32.25" hidden="1" customHeight="1" thickBot="1">
      <c r="A338" s="38" t="s">
        <v>99</v>
      </c>
      <c r="B338" s="34" t="s">
        <v>100</v>
      </c>
      <c r="C338" s="34"/>
      <c r="D338" s="34"/>
      <c r="E338" s="34"/>
      <c r="F338" s="34"/>
      <c r="G338" s="34"/>
    </row>
    <row r="339" spans="1:7" ht="33.75" hidden="1" customHeight="1" thickBot="1">
      <c r="A339" s="38" t="s">
        <v>101</v>
      </c>
      <c r="B339" s="34" t="s">
        <v>102</v>
      </c>
      <c r="C339" s="32">
        <f>D339+E339+F339+G339</f>
        <v>0</v>
      </c>
      <c r="D339" s="32">
        <f>D319+D320-D329</f>
        <v>0</v>
      </c>
      <c r="E339" s="32">
        <f>E319+E320-E329</f>
        <v>0</v>
      </c>
      <c r="F339" s="34"/>
      <c r="G339" s="34"/>
    </row>
    <row r="340" spans="1:7" ht="16.5" hidden="1" customHeight="1" thickBot="1">
      <c r="A340" s="38" t="s">
        <v>103</v>
      </c>
      <c r="B340" s="34"/>
      <c r="C340" s="34"/>
      <c r="D340" s="34"/>
      <c r="E340" s="34"/>
      <c r="F340" s="34"/>
      <c r="G340" s="34"/>
    </row>
    <row r="341" spans="1:7" ht="55.5" hidden="1" customHeight="1" thickBot="1">
      <c r="A341" s="38" t="s">
        <v>104</v>
      </c>
      <c r="B341" s="34" t="s">
        <v>102</v>
      </c>
      <c r="C341" s="34"/>
      <c r="D341" s="34"/>
      <c r="E341" s="34"/>
      <c r="F341" s="34"/>
      <c r="G341" s="34"/>
    </row>
    <row r="342" spans="1:7" ht="17.25" customHeight="1" thickBot="1">
      <c r="A342" s="55" t="s">
        <v>119</v>
      </c>
      <c r="B342" s="55"/>
      <c r="C342" s="55"/>
      <c r="D342" s="55"/>
      <c r="E342" s="55"/>
      <c r="F342" s="55"/>
      <c r="G342" s="55"/>
    </row>
    <row r="343" spans="1:7" ht="19.5" customHeight="1" thickBot="1">
      <c r="A343" s="56" t="s">
        <v>27</v>
      </c>
      <c r="B343" s="58" t="s">
        <v>50</v>
      </c>
      <c r="C343" s="56" t="s">
        <v>51</v>
      </c>
      <c r="D343" s="59" t="s">
        <v>32</v>
      </c>
      <c r="E343" s="60"/>
      <c r="F343" s="60"/>
      <c r="G343" s="61"/>
    </row>
    <row r="344" spans="1:7" ht="125.25" customHeight="1" thickBot="1">
      <c r="A344" s="57"/>
      <c r="B344" s="57"/>
      <c r="C344" s="57"/>
      <c r="D344" s="29" t="s">
        <v>52</v>
      </c>
      <c r="E344" s="29" t="s">
        <v>53</v>
      </c>
      <c r="F344" s="29" t="s">
        <v>54</v>
      </c>
      <c r="G344" s="29" t="s">
        <v>55</v>
      </c>
    </row>
    <row r="345" spans="1:7" ht="32.25" thickBot="1">
      <c r="A345" s="30" t="s">
        <v>56</v>
      </c>
      <c r="B345" s="31" t="s">
        <v>57</v>
      </c>
      <c r="C345" s="32">
        <f>D345+E345+F345+G345</f>
        <v>0</v>
      </c>
      <c r="D345" s="32">
        <f>D61+D98+D133+D158+D180+D241+D267+D293+D319+D206</f>
        <v>0</v>
      </c>
      <c r="E345" s="32">
        <f>E61+E98+E133+E158+E180+E241+E267+E293+E319+E206</f>
        <v>0</v>
      </c>
      <c r="F345" s="32">
        <f>F61+F98+F133+F158+F180+F241+F267+F293+F319+F206</f>
        <v>0</v>
      </c>
      <c r="G345" s="31"/>
    </row>
    <row r="346" spans="1:7" ht="16.5" thickBot="1">
      <c r="A346" s="33" t="s">
        <v>58</v>
      </c>
      <c r="B346" s="34" t="s">
        <v>57</v>
      </c>
      <c r="C346" s="32">
        <f>D346+E346+F346+G346</f>
        <v>11814100</v>
      </c>
      <c r="D346" s="32">
        <f>D62+D99+D134+D159+D181+D207+D242+D268+D294+D320</f>
        <v>825000</v>
      </c>
      <c r="E346" s="32">
        <f>E62+E99+E134+E159+E181+E207+E242+E268+E294+E320</f>
        <v>10920100</v>
      </c>
      <c r="F346" s="32">
        <f>F62+F99+F134+F159+F181+F207+F242+F268+F294+F320</f>
        <v>69000</v>
      </c>
      <c r="G346" s="34"/>
    </row>
    <row r="347" spans="1:7" ht="16.5" thickBot="1">
      <c r="A347" s="35" t="s">
        <v>32</v>
      </c>
      <c r="B347" s="36" t="s">
        <v>57</v>
      </c>
      <c r="C347" s="32"/>
      <c r="D347" s="32"/>
      <c r="E347" s="32"/>
      <c r="F347" s="32"/>
      <c r="G347" s="34"/>
    </row>
    <row r="348" spans="1:7" ht="16.5" thickBot="1">
      <c r="A348" s="35" t="s">
        <v>59</v>
      </c>
      <c r="B348" s="34">
        <v>130</v>
      </c>
      <c r="C348" s="32">
        <f>D348+E348+F348+G348</f>
        <v>810000</v>
      </c>
      <c r="D348" s="32">
        <f t="shared" ref="D348:F349" si="3">D64+D101+D136+D161+D183+D209+D244+D270+D296+D322</f>
        <v>810000</v>
      </c>
      <c r="E348" s="32">
        <f t="shared" si="3"/>
        <v>0</v>
      </c>
      <c r="F348" s="32">
        <f t="shared" si="3"/>
        <v>0</v>
      </c>
      <c r="G348" s="34"/>
    </row>
    <row r="349" spans="1:7" ht="16.5" thickBot="1">
      <c r="A349" s="33" t="s">
        <v>60</v>
      </c>
      <c r="B349" s="34" t="s">
        <v>61</v>
      </c>
      <c r="C349" s="32">
        <f>D349+E349+F349+G349</f>
        <v>11004100</v>
      </c>
      <c r="D349" s="32">
        <f t="shared" si="3"/>
        <v>15000</v>
      </c>
      <c r="E349" s="32">
        <f t="shared" si="3"/>
        <v>10920100</v>
      </c>
      <c r="F349" s="32">
        <f t="shared" si="3"/>
        <v>69000</v>
      </c>
      <c r="G349" s="34"/>
    </row>
    <row r="350" spans="1:7" ht="16.5" thickBot="1">
      <c r="A350" s="33" t="s">
        <v>62</v>
      </c>
      <c r="B350" s="34"/>
      <c r="C350" s="32"/>
      <c r="D350" s="32"/>
      <c r="E350" s="32"/>
      <c r="F350" s="32"/>
      <c r="G350" s="34"/>
    </row>
    <row r="351" spans="1:7" ht="32.25" thickBot="1">
      <c r="A351" s="33" t="s">
        <v>63</v>
      </c>
      <c r="B351" s="34" t="s">
        <v>61</v>
      </c>
      <c r="C351" s="32">
        <f>D351+E351+F351+G351</f>
        <v>10935100</v>
      </c>
      <c r="D351" s="32">
        <f t="shared" ref="D351:F355" si="4">D67+D104+D139+D164+D186+D212+D247+D273+D299+D325</f>
        <v>15000</v>
      </c>
      <c r="E351" s="32">
        <f t="shared" si="4"/>
        <v>10920100</v>
      </c>
      <c r="F351" s="32">
        <f t="shared" si="4"/>
        <v>0</v>
      </c>
      <c r="G351" s="34"/>
    </row>
    <row r="352" spans="1:7" ht="16.5" thickBot="1">
      <c r="A352" s="33" t="s">
        <v>64</v>
      </c>
      <c r="B352" s="34" t="s">
        <v>61</v>
      </c>
      <c r="C352" s="32">
        <f>D352+E352+F352+G352</f>
        <v>69000</v>
      </c>
      <c r="D352" s="32">
        <f t="shared" si="4"/>
        <v>0</v>
      </c>
      <c r="E352" s="32">
        <f t="shared" si="4"/>
        <v>0</v>
      </c>
      <c r="F352" s="32">
        <f t="shared" si="4"/>
        <v>69000</v>
      </c>
      <c r="G352" s="34"/>
    </row>
    <row r="353" spans="1:7" ht="16.5" thickBot="1">
      <c r="A353" s="33" t="s">
        <v>65</v>
      </c>
      <c r="B353" s="34" t="s">
        <v>61</v>
      </c>
      <c r="C353" s="32">
        <f>D353+E353+F353+G353</f>
        <v>0</v>
      </c>
      <c r="D353" s="32">
        <f t="shared" si="4"/>
        <v>0</v>
      </c>
      <c r="E353" s="32">
        <f t="shared" si="4"/>
        <v>0</v>
      </c>
      <c r="F353" s="32">
        <f t="shared" si="4"/>
        <v>0</v>
      </c>
      <c r="G353" s="34"/>
    </row>
    <row r="354" spans="1:7" ht="16.5" thickBot="1">
      <c r="A354" s="33" t="s">
        <v>66</v>
      </c>
      <c r="B354" s="34" t="s">
        <v>61</v>
      </c>
      <c r="C354" s="32">
        <f>D354+E354+F354+G354</f>
        <v>0</v>
      </c>
      <c r="D354" s="32">
        <f>D70+D107+D142+D167+D189+D215+D250+D276+D302+D328</f>
        <v>0</v>
      </c>
      <c r="E354" s="32">
        <f t="shared" si="4"/>
        <v>0</v>
      </c>
      <c r="F354" s="32">
        <f t="shared" si="4"/>
        <v>0</v>
      </c>
      <c r="G354" s="34"/>
    </row>
    <row r="355" spans="1:7" ht="16.5" thickBot="1">
      <c r="A355" s="33" t="s">
        <v>67</v>
      </c>
      <c r="B355" s="34" t="s">
        <v>68</v>
      </c>
      <c r="C355" s="32">
        <f>D355+E355+F355+G355</f>
        <v>11814100</v>
      </c>
      <c r="D355" s="32">
        <f t="shared" si="4"/>
        <v>825000</v>
      </c>
      <c r="E355" s="32">
        <f t="shared" si="4"/>
        <v>10920100</v>
      </c>
      <c r="F355" s="32">
        <f t="shared" si="4"/>
        <v>69000</v>
      </c>
      <c r="G355" s="34"/>
    </row>
    <row r="356" spans="1:7" ht="16.5" thickBot="1">
      <c r="A356" s="33" t="s">
        <v>32</v>
      </c>
      <c r="B356" s="34"/>
      <c r="C356" s="34"/>
      <c r="D356" s="34"/>
      <c r="E356" s="34"/>
      <c r="F356" s="34"/>
      <c r="G356" s="34"/>
    </row>
    <row r="357" spans="1:7" ht="32.25" thickBot="1">
      <c r="A357" s="33" t="s">
        <v>69</v>
      </c>
      <c r="B357" s="34" t="s">
        <v>70</v>
      </c>
      <c r="C357" s="32">
        <f>D357+E357+F357+G357</f>
        <v>8292100</v>
      </c>
      <c r="D357" s="32">
        <f>D359+D360+D361</f>
        <v>0</v>
      </c>
      <c r="E357" s="32">
        <f>E359+E360+E361</f>
        <v>8292100</v>
      </c>
      <c r="F357" s="32">
        <f>F359+F360+F361</f>
        <v>0</v>
      </c>
      <c r="G357" s="32">
        <f>G360+G361</f>
        <v>0</v>
      </c>
    </row>
    <row r="358" spans="1:7" ht="16.5" thickBot="1">
      <c r="A358" s="33" t="s">
        <v>30</v>
      </c>
      <c r="B358" s="34"/>
      <c r="C358" s="34"/>
      <c r="D358" s="34"/>
      <c r="E358" s="34"/>
      <c r="F358" s="34"/>
      <c r="G358" s="34"/>
    </row>
    <row r="359" spans="1:7" ht="16.5" thickBot="1">
      <c r="A359" s="33" t="s">
        <v>71</v>
      </c>
      <c r="B359" s="34" t="s">
        <v>72</v>
      </c>
      <c r="C359" s="32">
        <f>D359+E359+F359+G359</f>
        <v>6367400</v>
      </c>
      <c r="D359" s="32">
        <f>D75+D112+D220</f>
        <v>0</v>
      </c>
      <c r="E359" s="32">
        <f>E75+E112+E220</f>
        <v>6367400</v>
      </c>
      <c r="F359" s="32">
        <f>F75+F112</f>
        <v>0</v>
      </c>
      <c r="G359" s="34"/>
    </row>
    <row r="360" spans="1:7" ht="16.5" thickBot="1">
      <c r="A360" s="38" t="s">
        <v>81</v>
      </c>
      <c r="B360" s="34" t="s">
        <v>82</v>
      </c>
      <c r="C360" s="32">
        <f>D360+E360+F360+G360</f>
        <v>1700</v>
      </c>
      <c r="D360" s="32">
        <f>D80+D113</f>
        <v>0</v>
      </c>
      <c r="E360" s="32">
        <f>E80+E113+E221</f>
        <v>1700</v>
      </c>
      <c r="F360" s="32">
        <f>F80+F113</f>
        <v>0</v>
      </c>
      <c r="G360" s="34"/>
    </row>
    <row r="361" spans="1:7" ht="16.5" thickBot="1">
      <c r="A361" s="38" t="s">
        <v>83</v>
      </c>
      <c r="B361" s="34" t="s">
        <v>84</v>
      </c>
      <c r="C361" s="32">
        <f>D361+E361+F361+G361</f>
        <v>1923000</v>
      </c>
      <c r="D361" s="32">
        <f>D81+D114+D222</f>
        <v>0</v>
      </c>
      <c r="E361" s="32">
        <f>E81+E114+E222</f>
        <v>1923000</v>
      </c>
      <c r="F361" s="32">
        <f>F81+F114</f>
        <v>0</v>
      </c>
      <c r="G361" s="34"/>
    </row>
    <row r="362" spans="1:7" ht="16.5" thickBot="1">
      <c r="A362" s="38" t="s">
        <v>85</v>
      </c>
      <c r="B362" s="34" t="s">
        <v>86</v>
      </c>
      <c r="C362" s="32">
        <f>D362+E362+F362+G362</f>
        <v>1771800</v>
      </c>
      <c r="D362" s="32">
        <f>D364+D365+D366+D367+D368</f>
        <v>0</v>
      </c>
      <c r="E362" s="32">
        <f>E364+E365+E366+E367+E368</f>
        <v>1702800</v>
      </c>
      <c r="F362" s="32">
        <f>F364+F365+F366+F367+F368</f>
        <v>69000</v>
      </c>
      <c r="G362" s="32">
        <f>G364+G365+G366+G367+G368</f>
        <v>0</v>
      </c>
    </row>
    <row r="363" spans="1:7" ht="16.5" thickBot="1">
      <c r="A363" s="38" t="s">
        <v>30</v>
      </c>
      <c r="B363" s="34"/>
      <c r="C363" s="34"/>
      <c r="D363" s="34"/>
      <c r="E363" s="34"/>
      <c r="F363" s="34"/>
      <c r="G363" s="34"/>
    </row>
    <row r="364" spans="1:7" ht="16.5" thickBot="1">
      <c r="A364" s="38" t="s">
        <v>87</v>
      </c>
      <c r="B364" s="34" t="s">
        <v>88</v>
      </c>
      <c r="C364" s="32">
        <f t="shared" ref="C364:C371" si="5">D364+E364+F364+G364</f>
        <v>63100</v>
      </c>
      <c r="D364" s="32">
        <f>D84+D117+D225</f>
        <v>0</v>
      </c>
      <c r="E364" s="32">
        <f>E84+E117+E225</f>
        <v>63100</v>
      </c>
      <c r="F364" s="32">
        <f>F84+F117+F230</f>
        <v>0</v>
      </c>
      <c r="G364" s="34"/>
    </row>
    <row r="365" spans="1:7" ht="16.5" thickBot="1">
      <c r="A365" s="38" t="s">
        <v>89</v>
      </c>
      <c r="B365" s="34" t="s">
        <v>90</v>
      </c>
      <c r="C365" s="32">
        <f t="shared" si="5"/>
        <v>69500</v>
      </c>
      <c r="D365" s="32">
        <f>D85+D118+D226</f>
        <v>0</v>
      </c>
      <c r="E365" s="32">
        <f>E85+E118+E226</f>
        <v>69500</v>
      </c>
      <c r="F365" s="32">
        <f>F85+F118</f>
        <v>0</v>
      </c>
      <c r="G365" s="34"/>
    </row>
    <row r="366" spans="1:7" ht="16.5" thickBot="1">
      <c r="A366" s="38" t="s">
        <v>106</v>
      </c>
      <c r="B366" s="34" t="s">
        <v>107</v>
      </c>
      <c r="C366" s="89">
        <f t="shared" si="5"/>
        <v>1495700</v>
      </c>
      <c r="D366" s="32">
        <f>D119+D227</f>
        <v>0</v>
      </c>
      <c r="E366" s="89">
        <f>E119+E227</f>
        <v>1495700</v>
      </c>
      <c r="F366" s="32">
        <f>F119</f>
        <v>0</v>
      </c>
      <c r="G366" s="34"/>
    </row>
    <row r="367" spans="1:7" ht="19.5" customHeight="1" thickBot="1">
      <c r="A367" s="38" t="s">
        <v>91</v>
      </c>
      <c r="B367" s="34" t="s">
        <v>92</v>
      </c>
      <c r="C367" s="32">
        <f t="shared" si="5"/>
        <v>76000</v>
      </c>
      <c r="D367" s="32">
        <f>D86+D120+D147+D194+D255+D281+D307+D333+D228</f>
        <v>0</v>
      </c>
      <c r="E367" s="32">
        <f>E86+E120+E147+E194+E255+E281+E307+E333+E228</f>
        <v>20000</v>
      </c>
      <c r="F367" s="32">
        <f>F86+F120+F147+F194+F255+F281+F307+F333</f>
        <v>56000</v>
      </c>
      <c r="G367" s="44"/>
    </row>
    <row r="368" spans="1:7" ht="19.5" customHeight="1" thickBot="1">
      <c r="A368" s="38" t="s">
        <v>93</v>
      </c>
      <c r="B368" s="34" t="s">
        <v>94</v>
      </c>
      <c r="C368" s="32">
        <f t="shared" si="5"/>
        <v>67500</v>
      </c>
      <c r="D368" s="32">
        <f>D87+D121+D195+D256+D308+D334+D229</f>
        <v>0</v>
      </c>
      <c r="E368" s="32">
        <f>E87+E121+E195+E256+E308+E334+E229</f>
        <v>54500</v>
      </c>
      <c r="F368" s="32">
        <f>F87+F121+F148+F195+F256+F282+F308+F334</f>
        <v>13000</v>
      </c>
      <c r="G368" s="44"/>
    </row>
    <row r="369" spans="1:7" ht="18" customHeight="1" thickBot="1">
      <c r="A369" s="38" t="s">
        <v>116</v>
      </c>
      <c r="B369" s="45">
        <v>262</v>
      </c>
      <c r="C369" s="46">
        <f t="shared" si="5"/>
        <v>0</v>
      </c>
      <c r="D369" s="46">
        <f>D282</f>
        <v>0</v>
      </c>
      <c r="E369" s="46">
        <f>E282</f>
        <v>0</v>
      </c>
      <c r="F369" s="46">
        <f>F282</f>
        <v>0</v>
      </c>
      <c r="G369" s="47"/>
    </row>
    <row r="370" spans="1:7" ht="16.5" thickBot="1">
      <c r="A370" s="39" t="s">
        <v>108</v>
      </c>
      <c r="B370" s="40" t="s">
        <v>109</v>
      </c>
      <c r="C370" s="32">
        <f t="shared" si="5"/>
        <v>484000</v>
      </c>
      <c r="D370" s="41">
        <f>D122+D230</f>
        <v>0</v>
      </c>
      <c r="E370" s="41">
        <f>E122+E230</f>
        <v>484000</v>
      </c>
      <c r="F370" s="41">
        <f>F122</f>
        <v>0</v>
      </c>
      <c r="G370" s="40"/>
    </row>
    <row r="371" spans="1:7" ht="15.75" customHeight="1" thickBot="1">
      <c r="A371" s="39" t="s">
        <v>95</v>
      </c>
      <c r="B371" s="48" t="s">
        <v>96</v>
      </c>
      <c r="C371" s="46">
        <f t="shared" si="5"/>
        <v>1266200</v>
      </c>
      <c r="D371" s="49">
        <f>D373+D374</f>
        <v>825000</v>
      </c>
      <c r="E371" s="49">
        <f>E373+E374</f>
        <v>441200</v>
      </c>
      <c r="F371" s="49">
        <f>F373+F374</f>
        <v>0</v>
      </c>
      <c r="G371" s="49">
        <f>G373+G374</f>
        <v>0</v>
      </c>
    </row>
    <row r="372" spans="1:7" ht="16.5" thickBot="1">
      <c r="A372" s="38" t="s">
        <v>30</v>
      </c>
      <c r="B372" s="34"/>
      <c r="C372" s="34"/>
      <c r="D372" s="32"/>
      <c r="E372" s="34"/>
      <c r="F372" s="34"/>
      <c r="G372" s="34"/>
    </row>
    <row r="373" spans="1:7" ht="16.5" thickBot="1">
      <c r="A373" s="38" t="s">
        <v>97</v>
      </c>
      <c r="B373" s="34" t="s">
        <v>98</v>
      </c>
      <c r="C373" s="32">
        <f>D373+E373+F373+G373</f>
        <v>113200</v>
      </c>
      <c r="D373" s="32">
        <f>D90+D125+D150+D172+D198+D233+D259+D285+D311+D337</f>
        <v>0</v>
      </c>
      <c r="E373" s="32">
        <f>E90+E125+E150+E172+E198+E233+E259+E285+E311+E337</f>
        <v>113200</v>
      </c>
      <c r="F373" s="32">
        <f>F90+F125+F150+F172+F198+F234+F259+F285+F311+F337</f>
        <v>0</v>
      </c>
      <c r="G373" s="44"/>
    </row>
    <row r="374" spans="1:7" ht="32.25" thickBot="1">
      <c r="A374" s="38" t="s">
        <v>99</v>
      </c>
      <c r="B374" s="34" t="s">
        <v>100</v>
      </c>
      <c r="C374" s="32">
        <f>D374+E374+F374+G374</f>
        <v>1153000</v>
      </c>
      <c r="D374" s="32">
        <f>D91+D126+D151+D173+D199+D234+D260+D286+D312+D338</f>
        <v>825000</v>
      </c>
      <c r="E374" s="32">
        <f>E91+E126+E151+E173+E199+E234+E260+E286+E312+E338</f>
        <v>328000</v>
      </c>
      <c r="F374" s="32">
        <f>F91+F126+F151+F173+F199+F235+F260+F286+F312+F338</f>
        <v>0</v>
      </c>
      <c r="G374" s="44"/>
    </row>
    <row r="375" spans="1:7" ht="32.25" thickBot="1">
      <c r="A375" s="38" t="s">
        <v>101</v>
      </c>
      <c r="B375" s="34" t="s">
        <v>102</v>
      </c>
      <c r="C375" s="32">
        <f>D375+E375+F375+G375</f>
        <v>0</v>
      </c>
      <c r="D375" s="32">
        <f>D345+D346-D355</f>
        <v>0</v>
      </c>
      <c r="E375" s="32">
        <f>E345+E346-E355</f>
        <v>0</v>
      </c>
      <c r="F375" s="32">
        <f>F345+F346-F355</f>
        <v>0</v>
      </c>
      <c r="G375" s="50"/>
    </row>
    <row r="376" spans="1:7" ht="16.5" thickBot="1">
      <c r="A376" s="38" t="s">
        <v>103</v>
      </c>
      <c r="B376" s="34"/>
      <c r="C376" s="34"/>
      <c r="D376" s="34"/>
      <c r="E376" s="34"/>
      <c r="F376" s="34"/>
      <c r="G376" s="34"/>
    </row>
    <row r="377" spans="1:7" ht="48" thickBot="1">
      <c r="A377" s="38" t="s">
        <v>104</v>
      </c>
      <c r="B377" s="34" t="s">
        <v>102</v>
      </c>
      <c r="C377" s="34"/>
      <c r="D377" s="34"/>
      <c r="E377" s="34"/>
      <c r="F377" s="34"/>
      <c r="G377" s="34"/>
    </row>
    <row r="378" spans="1:7" ht="24" customHeight="1">
      <c r="A378" s="54" t="s">
        <v>120</v>
      </c>
      <c r="B378" s="54"/>
      <c r="C378" s="54"/>
      <c r="D378" s="54"/>
      <c r="E378" s="54"/>
      <c r="F378" s="54"/>
      <c r="G378" s="54"/>
    </row>
    <row r="379" spans="1:7" ht="18.75">
      <c r="A379" s="54" t="s">
        <v>121</v>
      </c>
      <c r="B379" s="54"/>
      <c r="C379" s="54"/>
      <c r="D379" s="54"/>
      <c r="E379" s="54"/>
      <c r="F379" s="54"/>
      <c r="G379" s="54"/>
    </row>
    <row r="380" spans="1:7" ht="15">
      <c r="A380" s="51" t="s">
        <v>122</v>
      </c>
    </row>
    <row r="381" spans="1:7" ht="18.75">
      <c r="A381" s="52" t="s">
        <v>123</v>
      </c>
    </row>
    <row r="382" spans="1:7" ht="18.75">
      <c r="A382" s="22" t="s">
        <v>124</v>
      </c>
    </row>
    <row r="383" spans="1:7" ht="18.75">
      <c r="A383" s="53" t="s">
        <v>125</v>
      </c>
    </row>
    <row r="384" spans="1:7" ht="18.75">
      <c r="A384" s="22"/>
    </row>
    <row r="385" spans="1:1" ht="18.75">
      <c r="A385" s="22"/>
    </row>
    <row r="386" spans="1:1" ht="18.75">
      <c r="A386" s="22"/>
    </row>
  </sheetData>
  <mergeCells count="101">
    <mergeCell ref="E2:G2"/>
    <mergeCell ref="A8:G8"/>
    <mergeCell ref="A9:G9"/>
    <mergeCell ref="E11:F11"/>
    <mergeCell ref="C12:D12"/>
    <mergeCell ref="A15:D15"/>
    <mergeCell ref="A23:G23"/>
    <mergeCell ref="A25:G25"/>
    <mergeCell ref="A26:G26"/>
    <mergeCell ref="A27:G27"/>
    <mergeCell ref="A28:G28"/>
    <mergeCell ref="A29:G29"/>
    <mergeCell ref="B17:C17"/>
    <mergeCell ref="D17:E17"/>
    <mergeCell ref="A18:B18"/>
    <mergeCell ref="A19:C19"/>
    <mergeCell ref="A20:E20"/>
    <mergeCell ref="B21:E21"/>
    <mergeCell ref="A38:F38"/>
    <mergeCell ref="A39:F39"/>
    <mergeCell ref="A40:F40"/>
    <mergeCell ref="A41:F41"/>
    <mergeCell ref="A42:F42"/>
    <mergeCell ref="A43:F43"/>
    <mergeCell ref="A30:G30"/>
    <mergeCell ref="A32:G32"/>
    <mergeCell ref="A34:F34"/>
    <mergeCell ref="A35:F35"/>
    <mergeCell ref="A36:F36"/>
    <mergeCell ref="A37:F37"/>
    <mergeCell ref="A50:F50"/>
    <mergeCell ref="A51:F51"/>
    <mergeCell ref="A52:F52"/>
    <mergeCell ref="A53:F53"/>
    <mergeCell ref="A54:F54"/>
    <mergeCell ref="A55:F55"/>
    <mergeCell ref="A44:F44"/>
    <mergeCell ref="A45:F45"/>
    <mergeCell ref="A46:F46"/>
    <mergeCell ref="A47:F47"/>
    <mergeCell ref="A48:F48"/>
    <mergeCell ref="A49:F49"/>
    <mergeCell ref="A95:G95"/>
    <mergeCell ref="A96:A97"/>
    <mergeCell ref="B96:B97"/>
    <mergeCell ref="C96:C97"/>
    <mergeCell ref="D96:G96"/>
    <mergeCell ref="A130:G130"/>
    <mergeCell ref="A56:F56"/>
    <mergeCell ref="A57:G57"/>
    <mergeCell ref="A58:G58"/>
    <mergeCell ref="A59:A60"/>
    <mergeCell ref="B59:B60"/>
    <mergeCell ref="C59:C60"/>
    <mergeCell ref="D59:G59"/>
    <mergeCell ref="A177:G177"/>
    <mergeCell ref="A178:A179"/>
    <mergeCell ref="B178:B179"/>
    <mergeCell ref="C178:C179"/>
    <mergeCell ref="D178:G178"/>
    <mergeCell ref="A203:G203"/>
    <mergeCell ref="A131:A132"/>
    <mergeCell ref="B131:B132"/>
    <mergeCell ref="C131:C132"/>
    <mergeCell ref="D131:G131"/>
    <mergeCell ref="A155:G155"/>
    <mergeCell ref="A156:A157"/>
    <mergeCell ref="B156:B157"/>
    <mergeCell ref="C156:C157"/>
    <mergeCell ref="D156:G156"/>
    <mergeCell ref="A264:G264"/>
    <mergeCell ref="A265:A266"/>
    <mergeCell ref="B265:B266"/>
    <mergeCell ref="C265:C266"/>
    <mergeCell ref="D265:G265"/>
    <mergeCell ref="A290:G290"/>
    <mergeCell ref="A204:A205"/>
    <mergeCell ref="B204:B205"/>
    <mergeCell ref="C204:C205"/>
    <mergeCell ref="D204:G204"/>
    <mergeCell ref="A238:G238"/>
    <mergeCell ref="A239:A240"/>
    <mergeCell ref="B239:B240"/>
    <mergeCell ref="C239:C240"/>
    <mergeCell ref="D239:G239"/>
    <mergeCell ref="A379:G379"/>
    <mergeCell ref="A342:G342"/>
    <mergeCell ref="A343:A344"/>
    <mergeCell ref="B343:B344"/>
    <mergeCell ref="C343:C344"/>
    <mergeCell ref="D343:G343"/>
    <mergeCell ref="A378:G378"/>
    <mergeCell ref="A291:A292"/>
    <mergeCell ref="B291:B292"/>
    <mergeCell ref="C291:C292"/>
    <mergeCell ref="D291:G291"/>
    <mergeCell ref="A316:G316"/>
    <mergeCell ref="A317:A318"/>
    <mergeCell ref="B317:B318"/>
    <mergeCell ref="C317:C318"/>
    <mergeCell ref="D317:G317"/>
  </mergeCells>
  <pageMargins left="0.75" right="0.75" top="1" bottom="1" header="0.5" footer="0.5"/>
  <pageSetup paperSize="9" scale="73" orientation="portrait" verticalDpi="0" r:id="rId1"/>
  <headerFooter alignWithMargins="0"/>
  <rowBreaks count="12" manualBreakCount="12">
    <brk id="31" max="6" man="1"/>
    <brk id="56" max="6" man="1"/>
    <brk id="94" max="6" man="1"/>
    <brk id="129" max="6" man="1"/>
    <brk id="154" max="6" man="1"/>
    <brk id="176" max="6" man="1"/>
    <brk id="202" max="6" man="1"/>
    <brk id="237" max="6" man="1"/>
    <brk id="263" max="6" man="1"/>
    <brk id="289" max="6" man="1"/>
    <brk id="315" max="6" man="1"/>
    <brk id="3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Октябрс. №1</vt:lpstr>
      <vt:lpstr>'Октябрс. №1'!Область_печати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pk601</dc:creator>
  <cp:lastModifiedBy>boss</cp:lastModifiedBy>
  <cp:lastPrinted>2016-11-01T12:21:53Z</cp:lastPrinted>
  <dcterms:created xsi:type="dcterms:W3CDTF">2016-03-29T13:16:09Z</dcterms:created>
  <dcterms:modified xsi:type="dcterms:W3CDTF">2016-11-01T12:29:56Z</dcterms:modified>
</cp:coreProperties>
</file>